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20730" windowHeight="11760" tabRatio="711" firstSheet="1" activeTab="5"/>
  </bookViews>
  <sheets>
    <sheet name="Méritos investig (investig 1)" sheetId="1" r:id="rId1"/>
    <sheet name="Baremo (investig 1)" sheetId="2" r:id="rId2"/>
    <sheet name="Meritos investig (investig 2)" sheetId="6" r:id="rId3"/>
    <sheet name="Baremo (investig 2)" sheetId="7" r:id="rId4"/>
    <sheet name="Mértitos investig (IP)" sheetId="10" r:id="rId5"/>
    <sheet name="Baremo (IP)" sheetId="11" r:id="rId6"/>
    <sheet name="Méritos de investigac (GRUPO)" sheetId="3" r:id="rId7"/>
    <sheet name="Baremo (GRUPO)" sheetId="5" r:id="rId8"/>
  </sheets>
  <calcPr calcId="152511"/>
</workbook>
</file>

<file path=xl/calcChain.xml><?xml version="1.0" encoding="utf-8"?>
<calcChain xmlns="http://schemas.openxmlformats.org/spreadsheetml/2006/main">
  <c r="Q170" i="11"/>
  <c r="H170"/>
  <c r="Q166"/>
  <c r="Q163"/>
  <c r="Q160"/>
  <c r="H160"/>
  <c r="Q156"/>
  <c r="H156"/>
  <c r="Q152"/>
  <c r="H152"/>
  <c r="Q149"/>
  <c r="H149"/>
  <c r="Q145"/>
  <c r="H145"/>
  <c r="Q141"/>
  <c r="H141"/>
  <c r="Q138"/>
  <c r="H138"/>
  <c r="Q135"/>
  <c r="H135"/>
  <c r="Q129"/>
  <c r="H129"/>
  <c r="Q126"/>
  <c r="H126"/>
  <c r="Q123"/>
  <c r="H123"/>
  <c r="Q120"/>
  <c r="H120"/>
  <c r="Q117"/>
  <c r="H117"/>
  <c r="Q114"/>
  <c r="H114"/>
  <c r="Q107"/>
  <c r="Q104"/>
  <c r="Q109" s="1"/>
  <c r="Q97"/>
  <c r="Q94"/>
  <c r="Q91"/>
  <c r="Q172" s="1"/>
  <c r="Q88"/>
  <c r="Q99" s="1"/>
  <c r="Q83"/>
  <c r="H83"/>
  <c r="Q80"/>
  <c r="H80"/>
  <c r="Q74"/>
  <c r="Q71"/>
  <c r="Q68"/>
  <c r="H68"/>
  <c r="Q62"/>
  <c r="Q59"/>
  <c r="Q56"/>
  <c r="H56"/>
  <c r="N50"/>
  <c r="E49"/>
  <c r="E48"/>
  <c r="E47"/>
  <c r="E46"/>
  <c r="E50" s="1"/>
  <c r="Q43"/>
  <c r="H43"/>
  <c r="Q40"/>
  <c r="H40"/>
  <c r="Q37"/>
  <c r="H37"/>
  <c r="Q34"/>
  <c r="H34"/>
  <c r="Q28"/>
  <c r="H28"/>
  <c r="Q25"/>
  <c r="H25"/>
  <c r="Q19"/>
  <c r="H19"/>
  <c r="Q16"/>
  <c r="H16"/>
  <c r="H172" s="1"/>
  <c r="Q170" i="7"/>
  <c r="H170"/>
  <c r="Q166"/>
  <c r="Q163"/>
  <c r="Q160"/>
  <c r="H160"/>
  <c r="Q156"/>
  <c r="H156"/>
  <c r="Q152"/>
  <c r="H152"/>
  <c r="Q149"/>
  <c r="H149"/>
  <c r="Q145"/>
  <c r="H145"/>
  <c r="Q141"/>
  <c r="H141"/>
  <c r="Q138"/>
  <c r="H138"/>
  <c r="Q135"/>
  <c r="H135"/>
  <c r="Q129"/>
  <c r="H129"/>
  <c r="Q126"/>
  <c r="H126"/>
  <c r="Q123"/>
  <c r="H123"/>
  <c r="Q120"/>
  <c r="H120"/>
  <c r="Q117"/>
  <c r="H117"/>
  <c r="Q114"/>
  <c r="H114"/>
  <c r="Q107"/>
  <c r="Q104"/>
  <c r="Q97"/>
  <c r="Q94"/>
  <c r="Q91"/>
  <c r="Q88"/>
  <c r="Q83"/>
  <c r="H83"/>
  <c r="Q80"/>
  <c r="H80"/>
  <c r="Q74"/>
  <c r="Q71"/>
  <c r="Q68"/>
  <c r="H68"/>
  <c r="Q62"/>
  <c r="Q59"/>
  <c r="Q56"/>
  <c r="H56"/>
  <c r="N50"/>
  <c r="E49"/>
  <c r="E48"/>
  <c r="E47"/>
  <c r="E46"/>
  <c r="E50" s="1"/>
  <c r="Q43"/>
  <c r="H43"/>
  <c r="Q40"/>
  <c r="H40"/>
  <c r="Q37"/>
  <c r="H37"/>
  <c r="Q34"/>
  <c r="H34"/>
  <c r="Q28"/>
  <c r="H28"/>
  <c r="Q25"/>
  <c r="H25"/>
  <c r="Q19"/>
  <c r="H19"/>
  <c r="Q16"/>
  <c r="H16"/>
  <c r="H172" s="1"/>
  <c r="N51" i="5"/>
  <c r="E50"/>
  <c r="E49"/>
  <c r="E48"/>
  <c r="E47"/>
  <c r="N50" i="2"/>
  <c r="E49"/>
  <c r="E48"/>
  <c r="E47"/>
  <c r="E46"/>
  <c r="E51" i="5" l="1"/>
  <c r="Q109" i="7"/>
  <c r="Q99"/>
  <c r="E50" i="2"/>
  <c r="Q171" i="5"/>
  <c r="H171"/>
  <c r="Q167"/>
  <c r="Q164"/>
  <c r="Q161"/>
  <c r="H161"/>
  <c r="Q157"/>
  <c r="H157"/>
  <c r="Q153"/>
  <c r="H153"/>
  <c r="Q150"/>
  <c r="H150"/>
  <c r="Q146"/>
  <c r="H146"/>
  <c r="Q142"/>
  <c r="H142"/>
  <c r="Q139"/>
  <c r="H139"/>
  <c r="Q136"/>
  <c r="H136"/>
  <c r="Q130"/>
  <c r="H130"/>
  <c r="Q127"/>
  <c r="H127"/>
  <c r="Q124"/>
  <c r="H124"/>
  <c r="Q121"/>
  <c r="H121"/>
  <c r="Q118"/>
  <c r="H118"/>
  <c r="Q115"/>
  <c r="H115"/>
  <c r="Q108"/>
  <c r="Q105"/>
  <c r="Q110" s="1"/>
  <c r="Q98"/>
  <c r="Q95"/>
  <c r="Q92"/>
  <c r="Q89"/>
  <c r="Q100" s="1"/>
  <c r="Q84"/>
  <c r="H84"/>
  <c r="Q81"/>
  <c r="H81"/>
  <c r="Q75"/>
  <c r="Q72"/>
  <c r="Q69"/>
  <c r="H69"/>
  <c r="Q63"/>
  <c r="Q60"/>
  <c r="Q57"/>
  <c r="H57"/>
  <c r="Q44"/>
  <c r="H44"/>
  <c r="Q41"/>
  <c r="H41"/>
  <c r="Q38"/>
  <c r="H38"/>
  <c r="Q35"/>
  <c r="H35"/>
  <c r="Q29"/>
  <c r="H29"/>
  <c r="Q26"/>
  <c r="H26"/>
  <c r="Q20"/>
  <c r="H20"/>
  <c r="Q17"/>
  <c r="H17"/>
  <c r="H173" s="1"/>
  <c r="Q94" i="2"/>
  <c r="Q97"/>
  <c r="Q107"/>
  <c r="Q104"/>
  <c r="Q109" s="1"/>
  <c r="Q172" i="7" l="1"/>
  <c r="Q173" i="5"/>
  <c r="Q129" i="2"/>
  <c r="Q25"/>
  <c r="H25"/>
  <c r="H129" l="1"/>
  <c r="Q120"/>
  <c r="H120"/>
  <c r="Q126"/>
  <c r="Q123"/>
  <c r="Q117"/>
  <c r="Q114"/>
  <c r="Q16"/>
  <c r="H16"/>
  <c r="Q166" l="1"/>
  <c r="Q163"/>
  <c r="Q170"/>
  <c r="Q160"/>
  <c r="Q156"/>
  <c r="Q152"/>
  <c r="Q149"/>
  <c r="Q145"/>
  <c r="Q141"/>
  <c r="Q138"/>
  <c r="Q135"/>
  <c r="H170"/>
  <c r="H160"/>
  <c r="H156"/>
  <c r="H152"/>
  <c r="H149"/>
  <c r="H141"/>
  <c r="H135"/>
  <c r="H138"/>
  <c r="H126"/>
  <c r="H123"/>
  <c r="H117"/>
  <c r="H114"/>
  <c r="Q91"/>
  <c r="Q88"/>
  <c r="Q74"/>
  <c r="Q71"/>
  <c r="Q68"/>
  <c r="H68"/>
  <c r="Q62"/>
  <c r="Q59"/>
  <c r="Q56"/>
  <c r="H56"/>
  <c r="Q43"/>
  <c r="Q40"/>
  <c r="Q37"/>
  <c r="Q34"/>
  <c r="H40"/>
  <c r="H43"/>
  <c r="H37"/>
  <c r="H34"/>
  <c r="Q83"/>
  <c r="Q80"/>
  <c r="Q28"/>
  <c r="Q19"/>
  <c r="H28"/>
  <c r="Q99" l="1"/>
  <c r="Q172" s="1"/>
  <c r="H19"/>
  <c r="H145"/>
  <c r="H83"/>
  <c r="H80"/>
  <c r="H172" l="1"/>
</calcChain>
</file>

<file path=xl/sharedStrings.xml><?xml version="1.0" encoding="utf-8"?>
<sst xmlns="http://schemas.openxmlformats.org/spreadsheetml/2006/main" count="1598" uniqueCount="210">
  <si>
    <t>Ponencias en congresos de investigación internacionales: 0.25 puntos</t>
  </si>
  <si>
    <t>Ponencias en congresos de investigación nacionales: 0.10 puntos</t>
  </si>
  <si>
    <t>Descripción:</t>
  </si>
  <si>
    <t>Entidad financiadora:</t>
  </si>
  <si>
    <t>Institución/es participantes en el proyecto:</t>
  </si>
  <si>
    <t xml:space="preserve">Título: </t>
  </si>
  <si>
    <t xml:space="preserve">Editorial: </t>
  </si>
  <si>
    <t>Nombre y apellidos del doctor/a:</t>
  </si>
  <si>
    <t>Director/es:</t>
  </si>
  <si>
    <t>Título de la tesis:</t>
  </si>
  <si>
    <t xml:space="preserve">Universidad de lectura: </t>
  </si>
  <si>
    <t>Fecha de lectura (indicar “en curso” si aún no ha finalizado):</t>
  </si>
  <si>
    <t xml:space="preserve">Calificación: </t>
  </si>
  <si>
    <r>
      <t xml:space="preserve">Revista (nombre, número, páginas): </t>
    </r>
    <r>
      <rPr>
        <i/>
        <sz val="10"/>
        <color indexed="8"/>
        <rFont val="Verdana"/>
        <family val="2"/>
      </rPr>
      <t/>
    </r>
  </si>
  <si>
    <t>Año:</t>
  </si>
  <si>
    <t>Título:</t>
  </si>
  <si>
    <t xml:space="preserve">Autor(es): </t>
  </si>
  <si>
    <t>Editorial:</t>
  </si>
  <si>
    <t>Autor(es):</t>
  </si>
  <si>
    <t>Fechas:</t>
  </si>
  <si>
    <t xml:space="preserve">Ciudad/País: </t>
  </si>
  <si>
    <t>Información a rellenar por cada investigador</t>
  </si>
  <si>
    <t>Importe anual de proyectos/cátedras dirigidos:</t>
  </si>
  <si>
    <t>Número de proyectos/cátedras en los que se ha participado:</t>
  </si>
  <si>
    <t>puntos</t>
  </si>
  <si>
    <t>TOTAL=</t>
  </si>
  <si>
    <t>Rellenar las casilla recuadradas en rojo con la información solicitada.</t>
  </si>
  <si>
    <r>
      <rPr>
        <b/>
        <u/>
        <sz val="10"/>
        <color indexed="8"/>
        <rFont val="Calibri"/>
        <family val="2"/>
      </rPr>
      <t>No rellenar las casillas en gris</t>
    </r>
    <r>
      <rPr>
        <sz val="10"/>
        <color indexed="8"/>
        <rFont val="Calibri"/>
        <family val="2"/>
      </rPr>
      <t>, ya que se calculan automáticamente.</t>
    </r>
  </si>
  <si>
    <t>Premios de investigación obtenidos en concurrencia competitiva: 2 puntos</t>
  </si>
  <si>
    <t>Número de ponencias internacionales:</t>
  </si>
  <si>
    <t>Número de ponencias nacionales:</t>
  </si>
  <si>
    <t>Número de exposiones y dirección de obras:</t>
  </si>
  <si>
    <t>Número de tesis doctorales leídas:</t>
  </si>
  <si>
    <t>Número de tesis doctorales dirigidas:</t>
  </si>
  <si>
    <t>Número de premios de investigación obtenidos:</t>
  </si>
  <si>
    <t>Información a rellenar sólo por el IP del grupo</t>
  </si>
  <si>
    <t>Esta información se utilizará para confeccionar la memoria de investigación anual de la Universidad. Se debe confeccionar consolidando los méritos de investigación de todos los miembros adscritos al grupo, según registro de la OTRI. Al finalizar, enviar la información al coordinador de investigación de la Facultad.</t>
  </si>
  <si>
    <t>El IP será responsable de validar la información reportada por los miembros de su grupo y de confeccionar este documento final para la memoria.</t>
  </si>
  <si>
    <t>Esta información (junto con el baremo de la siguiente hoja) se enviará al IP del grupo al que se pertenezca (o al coordinador de investigación de la Facultad para el caso de investigadores no adscritos), con el objetivo de confeccionar la memoria de investigación anual de la Universidad.</t>
  </si>
  <si>
    <t>Toda la información debe ser referida al curso académico que se cierra, incluyendo los méritos desde el último reporte realizado.</t>
  </si>
  <si>
    <t>Toda la información debe ser referida al curso académico que se cierra, incluyendo todos los méritos desde el último reporte realizado.</t>
  </si>
  <si>
    <t>(Añadir tantas entradas como méritos existentes)</t>
  </si>
  <si>
    <t>Nombre del investigador:</t>
  </si>
  <si>
    <t>Grupo al que pertenece:</t>
  </si>
  <si>
    <t>Nombre del IP:</t>
  </si>
  <si>
    <t>Grupo que dirige:</t>
  </si>
  <si>
    <t>El IP será responsable de validar la información reportada por los miembros de su grupo y de confeccionar este baremo final.</t>
  </si>
  <si>
    <t>Lista de miembros integrantes del grupo:</t>
  </si>
  <si>
    <r>
      <t xml:space="preserve">Resumen ejecutivo del Grupo de Investigación </t>
    </r>
    <r>
      <rPr>
        <sz val="14"/>
        <color indexed="8"/>
        <rFont val="Calibri"/>
        <family val="2"/>
      </rPr>
      <t>(hasta 250 caracteres) y</t>
    </r>
    <r>
      <rPr>
        <b/>
        <sz val="14"/>
        <color indexed="8"/>
        <rFont val="Calibri"/>
        <family val="2"/>
      </rPr>
      <t xml:space="preserve"> Palabras Clave:</t>
    </r>
  </si>
  <si>
    <t>Presupuesto:</t>
  </si>
  <si>
    <t>B) PUBLICACIONES</t>
  </si>
  <si>
    <t xml:space="preserve">C) TESIS DOCTORALES </t>
  </si>
  <si>
    <t xml:space="preserve">CATEGORIA : CIENCIAS E INGENIERIA    </t>
  </si>
  <si>
    <t>A) PROYECTOS Y CONTRATOS</t>
  </si>
  <si>
    <t>30.000€ extra (o fracción)</t>
  </si>
  <si>
    <t>Indexada (JCR / CIRC):  SI / NO</t>
  </si>
  <si>
    <t>ISBN : SI / NO</t>
  </si>
  <si>
    <t xml:space="preserve">ISBN : </t>
  </si>
  <si>
    <t>B.1) Publicaciones en Revistas Cientííficas</t>
  </si>
  <si>
    <t>B.2) Libros</t>
  </si>
  <si>
    <t>Título del Libro:</t>
  </si>
  <si>
    <t xml:space="preserve">Título del Capítulo: </t>
  </si>
  <si>
    <t>B.4) Ponencias en Congresos de investigación (con revisión por pares)</t>
  </si>
  <si>
    <t>Congreso : Nacional / Internacional</t>
  </si>
  <si>
    <t>Título ponencia:</t>
  </si>
  <si>
    <t>Nombre del Congreso:</t>
  </si>
  <si>
    <t>B.5) Exposiciones Artísiticas y Dirección de Obras Artísticas</t>
  </si>
  <si>
    <t>Premio Extraordinario: SI / NO</t>
  </si>
  <si>
    <t>D) OTROS MERITOS</t>
  </si>
  <si>
    <t>D.1) Estancias de Investigación en Centros Internacionales</t>
  </si>
  <si>
    <t>Nombre del Centro:</t>
  </si>
  <si>
    <t>Duración de la estancia (nº meses):</t>
  </si>
  <si>
    <t>Tipo de Centro: Prestigio Alto/Medio/Bajo</t>
  </si>
  <si>
    <t>Año de concesión:</t>
  </si>
  <si>
    <t>D.2) Obtención Beca (vigente) de Formación Doctoral en Convocatoria Pública</t>
  </si>
  <si>
    <t>D.3) Organización de Congresos</t>
  </si>
  <si>
    <t>D.4) Premios de Investigaciíon</t>
  </si>
  <si>
    <t>Nombre del Premio:</t>
  </si>
  <si>
    <t>Entidad concesora:</t>
  </si>
  <si>
    <t>D.5) Edición-Coordinación Libros</t>
  </si>
  <si>
    <r>
      <rPr>
        <b/>
        <sz val="11"/>
        <color theme="1"/>
        <rFont val="Calibri"/>
        <family val="2"/>
        <scheme val="minor"/>
      </rPr>
      <t>Participación</t>
    </r>
    <r>
      <rPr>
        <sz val="11"/>
        <color theme="1"/>
        <rFont val="Calibri"/>
        <family val="2"/>
        <scheme val="minor"/>
      </rPr>
      <t xml:space="preserve"> en proyecto/cátedra: 1 punto por proyecto en el que se participe, de los que estén dados de alta en la OTRI.</t>
    </r>
  </si>
  <si>
    <r>
      <rPr>
        <b/>
        <sz val="11"/>
        <color theme="1"/>
        <rFont val="Calibri"/>
        <family val="2"/>
        <scheme val="minor"/>
      </rPr>
      <t>Director</t>
    </r>
    <r>
      <rPr>
        <sz val="11"/>
        <color theme="1"/>
        <rFont val="Calibri"/>
        <family val="2"/>
        <scheme val="minor"/>
      </rPr>
      <t xml:space="preserve"> del proyecto/cátedra: 1 punto por los primeros 30.000 EUR (o fracción) y  0,5 puntos por por  cada </t>
    </r>
  </si>
  <si>
    <t xml:space="preserve">CATEGORIA : CIENCIAS SOCIALES Y HUMANIDADES </t>
  </si>
  <si>
    <t>Publicaciones  indexadas en JCR en el Primer Cuartil (Q1): 4 puntos</t>
  </si>
  <si>
    <t>Publicaciones  indexadas en JCR en el Segundo Cuartil (Q2): 3 puntos</t>
  </si>
  <si>
    <t>Publicaciones  indexadas en JCR en el Cuarto Cuartil (Q4): 1 punto</t>
  </si>
  <si>
    <r>
      <rPr>
        <b/>
        <sz val="11"/>
        <color theme="1"/>
        <rFont val="Calibri"/>
        <family val="2"/>
        <scheme val="minor"/>
      </rPr>
      <t xml:space="preserve">Participación </t>
    </r>
    <r>
      <rPr>
        <sz val="11"/>
        <color theme="1"/>
        <rFont val="Calibri"/>
        <family val="2"/>
        <scheme val="minor"/>
      </rPr>
      <t>en proyecto/cátedra: 0,5 puntos por proyecto en el que se participe, de los que estén dados de alta en la OTRI.</t>
    </r>
  </si>
  <si>
    <t>B.2 ) LIBROS</t>
  </si>
  <si>
    <t>A.2 ) DIRECCIÓN O PARTICIPACIÓN EN CONTRATOS Y OTROS PROYECTOS DE INVESTIGACIÓN</t>
  </si>
  <si>
    <t>ORGANISMOS PUBLICOS DE I+D, CON LA UNNE COMO BENEFICIARIA</t>
  </si>
  <si>
    <t>B.3 ) CAPÍTULOS DE LIBROS</t>
  </si>
  <si>
    <t>B.4 ) PONENCIAS EN CONGRESOS DE INVESTIGACIÓN (con revisión por pares)</t>
  </si>
  <si>
    <t>Número de publicaciones JCR en Q1:</t>
  </si>
  <si>
    <t>Número de publicaciones JCR en Q2:</t>
  </si>
  <si>
    <t>Publicaciones  indexadas en JCR en el Tercer Cuartil (Q3): 2 puntos</t>
  </si>
  <si>
    <t>Número de publicaciones JCR en Q3:</t>
  </si>
  <si>
    <t>Número de publicaciones JCR en Q4:</t>
  </si>
  <si>
    <t>Número de publicaciones CIRC como "Excelente":</t>
  </si>
  <si>
    <t>Número de publicaciones CIRC clasificada "A":</t>
  </si>
  <si>
    <t>Número de publicaciones CIRC clasificada "B":</t>
  </si>
  <si>
    <t>Número de publicaciones CIRC clasificada "C":</t>
  </si>
  <si>
    <t>Número de libros de investigación Edti. A:</t>
  </si>
  <si>
    <t>Número de libros de investigación Edti. B:</t>
  </si>
  <si>
    <t>Número de libros de investigación Edti. C:</t>
  </si>
  <si>
    <t>Libros de investigación con ISBN en Editorial tipo B:  3 puntos</t>
  </si>
  <si>
    <t>Libros de investigación con ISBN en Editorial tipo C:  1,5 puntos</t>
  </si>
  <si>
    <r>
      <t xml:space="preserve">Capítulo de libros de investigación </t>
    </r>
    <r>
      <rPr>
        <sz val="11"/>
        <color indexed="8"/>
        <rFont val="Calibri"/>
        <family val="2"/>
      </rPr>
      <t>con ISBN  en Edit. tipo B</t>
    </r>
    <r>
      <rPr>
        <sz val="11"/>
        <color theme="1"/>
        <rFont val="Calibri"/>
        <family val="2"/>
        <scheme val="minor"/>
      </rPr>
      <t>: 1 punto</t>
    </r>
  </si>
  <si>
    <t>Número de capítulos de libros , Edit. A:</t>
  </si>
  <si>
    <r>
      <t xml:space="preserve">Capítulo de libros de investigación </t>
    </r>
    <r>
      <rPr>
        <sz val="11"/>
        <color indexed="8"/>
        <rFont val="Calibri"/>
        <family val="2"/>
      </rPr>
      <t>con ISBN  en Edit. tipo A</t>
    </r>
    <r>
      <rPr>
        <sz val="11"/>
        <color theme="1"/>
        <rFont val="Calibri"/>
        <family val="2"/>
        <scheme val="minor"/>
      </rPr>
      <t>: 0,5 punto</t>
    </r>
  </si>
  <si>
    <t>Número de libros de investigación Edit. A:</t>
  </si>
  <si>
    <t>Número de capítulos de libros, Edti. B:</t>
  </si>
  <si>
    <t>Número de capítulos de libros, Edit. C:</t>
  </si>
  <si>
    <t>C) TESIS DOCTORALES</t>
  </si>
  <si>
    <t>B.5 ) EXPOSICIONES ARTíSTICAS Y DIRECCIÓN DE OBRAS ARTÍSTICAS</t>
  </si>
  <si>
    <t>Exposiciones artísticas y Dirección de obras  individuales, nac. e internac: 4 puntos</t>
  </si>
  <si>
    <t>Exposiciones artísticas y Dirección de obras  colectivas, nac. e internac: 1 punto</t>
  </si>
  <si>
    <t>Exposiciones artísticas y Dirección de obras  colectivas, local y munic.: 0,5 puntos</t>
  </si>
  <si>
    <t>Puntuación B.5</t>
  </si>
  <si>
    <t>No aplica</t>
  </si>
  <si>
    <t>Dirección de Tesis Doctorales defendidas en un programa de doctorado de la UNNE (con más de 2 Directores): variable</t>
  </si>
  <si>
    <t>Lectura de Tesis Doctoral defendida en un programa de doctorado de la UNNE: 2 puntos</t>
  </si>
  <si>
    <t>Dirección de Tesis Doctorales defendidas en un programa de doctorado de la UNNE (con 1 ó 2 Directores): 2 puntos</t>
  </si>
  <si>
    <t>Doctorando con Premio Extraordinario : 1 punto</t>
  </si>
  <si>
    <t>Número de Premios Extraord:</t>
  </si>
  <si>
    <t>Número de meses de la estancia de investigación TCP 100:</t>
  </si>
  <si>
    <t>Número de meses de la estancia de investigación TCP 200-300:</t>
  </si>
  <si>
    <t>Estancias de investig. en centros internac. de prestigio bajo : 0.25 puntos por mes</t>
  </si>
  <si>
    <t>Número de meses de la estancia de investigación prestig bajo:</t>
  </si>
  <si>
    <t>Obtención de beca de formación doctoral en convocatoria pública (tipo FPI): 0.50 puntos/ curso</t>
  </si>
  <si>
    <t>D.3 ) ORGANIZACIÓN  CONGRESOS DE INVESTIGACIÓN</t>
  </si>
  <si>
    <t>Organización de congresos  internacionales de investigación: 1 punto</t>
  </si>
  <si>
    <t>Número de congresos  internac. organizados:</t>
  </si>
  <si>
    <t>Organización de congresos  nacionales de investigación: 0,5 punto</t>
  </si>
  <si>
    <t>Número de congresos  nacionales organizados:</t>
  </si>
  <si>
    <t>D.4 ) PREMIOS DE INVESTIGACIÓN</t>
  </si>
  <si>
    <t>D.5 ) EDICIÓN / COORDINACIÓN  LIBROS</t>
  </si>
  <si>
    <t>D.6 ) SEXENIOS</t>
  </si>
  <si>
    <t>Sexenios obtenidos en el año</t>
  </si>
  <si>
    <t>D.2 ) BECAS DE FORMACIÓN DOCTORAL EN CONVOCATORIA PÚBLICA</t>
  </si>
  <si>
    <t>D.2 ) BECAS  DE FORMACIÓN DOCTORAL EN CONVOCATORIA PÚBLICA</t>
  </si>
  <si>
    <t xml:space="preserve">Edición/Coordinación libros de investigación con ISBN y Edit. tipo C : 0,5 puntos </t>
  </si>
  <si>
    <t>Número de becas vigentes:</t>
  </si>
  <si>
    <t>Número de capítulos de libros, tipo A:</t>
  </si>
  <si>
    <t>B.1 ) PUBLICACIÓN EN REVISTAS CIENTÍFICAS (CIRC)</t>
  </si>
  <si>
    <t>Número de directores de tesis:</t>
  </si>
  <si>
    <t>Edición/Coordinación libros de investigación con ISBN y Edit. tipo B : 1 punto</t>
  </si>
  <si>
    <t>CATEGORIA : CIENCIAS E INGENIERIA    /   CIENCIAS SOCIALES Y HUMANIDADES</t>
  </si>
  <si>
    <t>Prorpocionar los méritos totalizados de todos los integrantes del grupo de investigación, según registro de la OTRI</t>
  </si>
  <si>
    <t>Número de sexenios obtenidos:</t>
  </si>
  <si>
    <t>Número de libros editados/dirigidos, tipo C:</t>
  </si>
  <si>
    <t>Número de libros editados/dirigidos, tipo B:</t>
  </si>
  <si>
    <t>Número de libros editados/dirigidos tipo A:</t>
  </si>
  <si>
    <t xml:space="preserve">Tipo: </t>
  </si>
  <si>
    <t>B.3)  Capítulos de Libros</t>
  </si>
  <si>
    <t>Ambito: Nacional-Internacional / Municipal-Local</t>
  </si>
  <si>
    <t>Individual /Colectiva:</t>
  </si>
  <si>
    <t>Congreso: Nacional / Internacional</t>
  </si>
  <si>
    <t>D.6) Sexenios</t>
  </si>
  <si>
    <t>Nº de Sexenios concedidos:</t>
  </si>
  <si>
    <t>Fecha de concesión:</t>
  </si>
  <si>
    <r>
      <t>Proyectos de investigación financiados</t>
    </r>
    <r>
      <rPr>
        <sz val="10"/>
        <color indexed="8"/>
        <rFont val="Calibri"/>
        <family val="2"/>
        <scheme val="minor"/>
      </rPr>
      <t xml:space="preserve"> y </t>
    </r>
    <r>
      <rPr>
        <b/>
        <sz val="10"/>
        <color indexed="8"/>
        <rFont val="Calibri"/>
        <family val="2"/>
        <scheme val="minor"/>
      </rPr>
      <t xml:space="preserve">Contratos de I+D </t>
    </r>
    <r>
      <rPr>
        <sz val="10"/>
        <color indexed="8"/>
        <rFont val="Calibri"/>
        <family val="2"/>
        <scheme val="minor"/>
      </rPr>
      <t xml:space="preserve">realizados (o en progreso) por el Grupo, </t>
    </r>
    <r>
      <rPr>
        <u/>
        <sz val="10"/>
        <color indexed="8"/>
        <rFont val="Calibri"/>
        <family val="2"/>
        <scheme val="minor"/>
      </rPr>
      <t>donde la Nebrija aparezca como entidad beneficiaria.</t>
    </r>
    <r>
      <rPr>
        <sz val="10"/>
        <color indexed="8"/>
        <rFont val="Calibri"/>
        <family val="2"/>
        <scheme val="minor"/>
      </rPr>
      <t xml:space="preserve"> (También se incluirá la financiación recibida por </t>
    </r>
    <r>
      <rPr>
        <b/>
        <sz val="10"/>
        <color indexed="8"/>
        <rFont val="Calibri"/>
        <family val="2"/>
        <scheme val="minor"/>
      </rPr>
      <t>Cátedras</t>
    </r>
    <r>
      <rPr>
        <sz val="10"/>
        <color indexed="8"/>
        <rFont val="Calibri"/>
        <family val="2"/>
        <scheme val="minor"/>
      </rPr>
      <t>, asociadas al Grupo de Investigación correspondiente).</t>
    </r>
  </si>
  <si>
    <r>
      <t xml:space="preserve">Publicaciones </t>
    </r>
    <r>
      <rPr>
        <sz val="10"/>
        <color indexed="8"/>
        <rFont val="Calibri"/>
        <family val="2"/>
        <scheme val="minor"/>
      </rPr>
      <t>realizadas por miembros del Grupo (i.-Artículos de investigación en revistas, ii.-Libros de investigación, iii.-Publicaciones resultado de Congresos de Investigación).</t>
    </r>
  </si>
  <si>
    <r>
      <t>Tesis doctorales defendidas</t>
    </r>
    <r>
      <rPr>
        <sz val="10"/>
        <color indexed="8"/>
        <rFont val="Calibri"/>
        <family val="2"/>
        <scheme val="minor"/>
      </rPr>
      <t xml:space="preserve"> dentro del Grupo de Investigación (donde el Director y/o el Doctorando formen parte de dicho Grupo), y </t>
    </r>
    <r>
      <rPr>
        <b/>
        <sz val="10"/>
        <color indexed="8"/>
        <rFont val="Calibri"/>
        <family val="2"/>
        <scheme val="minor"/>
      </rPr>
      <t xml:space="preserve">en curso </t>
    </r>
    <r>
      <rPr>
        <sz val="10"/>
        <color indexed="8"/>
        <rFont val="Calibri"/>
        <family val="2"/>
        <scheme val="minor"/>
      </rPr>
      <t>(sólo para aquellas matriculadas en un programa Nebrija de Doctorado)</t>
    </r>
  </si>
  <si>
    <t xml:space="preserve">Año: </t>
  </si>
  <si>
    <t>Fecha:</t>
  </si>
  <si>
    <t xml:space="preserve">Nombre de la Exposición/Obra: </t>
  </si>
  <si>
    <t xml:space="preserve">Tipo: Proyectos Financiado por convocatorias públicas / Contrato de Investigación </t>
  </si>
  <si>
    <r>
      <rPr>
        <b/>
        <sz val="11"/>
        <color theme="1"/>
        <rFont val="Calibri"/>
        <family val="2"/>
        <scheme val="minor"/>
      </rPr>
      <t>Director</t>
    </r>
    <r>
      <rPr>
        <sz val="11"/>
        <color theme="1"/>
        <rFont val="Calibri"/>
        <family val="2"/>
        <scheme val="minor"/>
      </rPr>
      <t xml:space="preserve"> del proyecto/cátedra: 4 puntos por los primeros 30.000 EUR (o fracción) y  2 puntos más por por  cada 30.000€ extra (o fracción)</t>
    </r>
  </si>
  <si>
    <t>Organización de congresos  nacionales de investigación: 0,5 puntos</t>
  </si>
  <si>
    <t>A.1 ) DIRECCIÓN O PARTICIPACIÓN EN PROYECTOS DE INVESTIGACIÓN DE PROGRAMAS OFICIALES DE</t>
  </si>
  <si>
    <t>Rellenar las casillas recuadradas en rojo con la información solicitada.</t>
  </si>
  <si>
    <t>Director con doctorando Premio Extraordinario (Tesis con más de 2 Directores): variable</t>
  </si>
  <si>
    <t>Director con doctorando Premio Extraordinario (Tesis con 1 ó 2 Directores): 1 punto</t>
  </si>
  <si>
    <t>D) OTROS MÉRITOS DE INVESTIGACIÓN</t>
  </si>
  <si>
    <t>Exposiciones artísticas y Dirección de obras  individuales , local y munic.: 1 punto</t>
  </si>
  <si>
    <t>Publicaciones clasificadas como "A" : 3 puntos</t>
  </si>
  <si>
    <t>Publicaciones clasificadas como "B":  2 puntos</t>
  </si>
  <si>
    <t>Publicaciones clasificadas como "Excelente":  4 puntos</t>
  </si>
  <si>
    <t>Publicaciones clasificadas como "C": 1 punto</t>
  </si>
  <si>
    <t>D.1 ) ESTANCIAS DE INVESTIGACIÓN EN CENTROS INTERNACIONALES</t>
  </si>
  <si>
    <t>Estancias de investig. en centros internac. de prestigio alto (TCP 100 del RankingARWU-Ranking de Shangai o QS Rankings): 0.75 puntos por mes</t>
  </si>
  <si>
    <t>Estancias de investig. en centros internac. de prestigio medio (TCP 200-300 del RankingARWU-Ranking de Shangai o QS Rankings): 0.50 puntos por mes</t>
  </si>
  <si>
    <t>Estancias de investig. en centros internac. de prestigio medio (TCP 200-300 del RankingARWU-Ranking se Shangai o QS Rankings): 0.50 puntos por mes</t>
  </si>
  <si>
    <t>Q1</t>
  </si>
  <si>
    <t>Q2</t>
  </si>
  <si>
    <t>Q3</t>
  </si>
  <si>
    <t>Q4</t>
  </si>
  <si>
    <t>Total</t>
  </si>
  <si>
    <t>B.1 ) PUBLICACIÓN EN REVISTAS CIENTÍFICAS (JCR-Journal Citation Report de Thomson Reuters)</t>
  </si>
  <si>
    <t>(Journal Citation Report de Thomson Reuters)</t>
  </si>
  <si>
    <t xml:space="preserve">Resumen número de JCR </t>
  </si>
  <si>
    <t>Libros de investigación con ISBN en Editorial tipo A  o en el  Book Citation Index de Thomson Reuters:  4 puntos</t>
  </si>
  <si>
    <r>
      <t xml:space="preserve">Capítulo de libros de investigación </t>
    </r>
    <r>
      <rPr>
        <sz val="11"/>
        <color indexed="8"/>
        <rFont val="Calibri"/>
        <family val="2"/>
      </rPr>
      <t>con ISBN  en Editorial tipo A  o en el  Book Citation Index de Thomson Reuters</t>
    </r>
    <r>
      <rPr>
        <sz val="11"/>
        <color theme="1"/>
        <rFont val="Calibri"/>
        <family val="2"/>
        <scheme val="minor"/>
      </rPr>
      <t>: 1,5 puntos</t>
    </r>
  </si>
  <si>
    <t>B.6 ) ESTRENOS TEATRALES/MUSICALES/COREOGRÁFICOS EN SALAS COMERCIALES</t>
  </si>
  <si>
    <t>Número de estrenos (como director o autor):</t>
  </si>
  <si>
    <t>Estrenos teatrales/musicales en salas comerciales de relevancia local y municipal: 4 puntos</t>
  </si>
  <si>
    <t>Puntuación B.6</t>
  </si>
  <si>
    <t>Estrenos teatrales/musicales en salas comerciales,  nac. e internac. : 4 puntos</t>
  </si>
  <si>
    <t xml:space="preserve">Edición/Coordinación libros de investigación con ISBN en Editorial tipo A  o en el  Book Citation Index de Thomson Reuters: 1,5 puntos </t>
  </si>
  <si>
    <t xml:space="preserve">Cuartil Q1, Q2, Q3, Q4   /  Excelente, A, B, C: </t>
  </si>
  <si>
    <t>Edit. Tipo A o Book Citation Index  / Tipo A o Book Citation Index, B, C: SI / NO</t>
  </si>
  <si>
    <t>B.6) Estrenos teatrales/musicales/coreográficos en salas comerciales</t>
  </si>
  <si>
    <t xml:space="preserve">Nombre de la obra escénica: </t>
  </si>
  <si>
    <t>Director(es):</t>
  </si>
  <si>
    <r>
      <t xml:space="preserve">Capítulos de libros de investigación </t>
    </r>
    <r>
      <rPr>
        <sz val="11"/>
        <color indexed="8"/>
        <rFont val="Calibri"/>
        <family val="2"/>
      </rPr>
      <t>con ISBN  en Editorial tipo A  o en el  Book Citation Index de Thomson Reuters</t>
    </r>
    <r>
      <rPr>
        <sz val="11"/>
        <color theme="1"/>
        <rFont val="Calibri"/>
        <family val="2"/>
        <scheme val="minor"/>
      </rPr>
      <t>: 1,5 puntos</t>
    </r>
  </si>
  <si>
    <t>Resumen número de JCR</t>
  </si>
  <si>
    <t>Mes:</t>
  </si>
  <si>
    <t xml:space="preserve">Mes: </t>
  </si>
  <si>
    <t>Fecha</t>
  </si>
  <si>
    <r>
      <t xml:space="preserve">Capítulo de libros de investigación </t>
    </r>
    <r>
      <rPr>
        <sz val="11"/>
        <color indexed="8"/>
        <rFont val="Calibri"/>
        <family val="2"/>
      </rPr>
      <t>con ISBN  en Edit. tipo C</t>
    </r>
    <r>
      <rPr>
        <sz val="11"/>
        <color theme="1"/>
        <rFont val="Calibri"/>
        <family val="2"/>
        <scheme val="minor"/>
      </rPr>
      <t>: 0,5 punto</t>
    </r>
  </si>
</sst>
</file>

<file path=xl/styles.xml><?xml version="1.0" encoding="utf-8"?>
<styleSheet xmlns="http://schemas.openxmlformats.org/spreadsheetml/2006/main">
  <fonts count="25">
    <font>
      <sz val="11"/>
      <color theme="1"/>
      <name val="Calibri"/>
      <family val="2"/>
      <scheme val="minor"/>
    </font>
    <font>
      <i/>
      <sz val="10"/>
      <color indexed="8"/>
      <name val="Verdana"/>
      <family val="2"/>
    </font>
    <font>
      <b/>
      <sz val="14"/>
      <color indexed="8"/>
      <name val="Calibri"/>
      <family val="2"/>
    </font>
    <font>
      <sz val="10"/>
      <color indexed="8"/>
      <name val="Calibri"/>
      <family val="2"/>
    </font>
    <font>
      <b/>
      <u/>
      <sz val="10"/>
      <color indexed="8"/>
      <name val="Calibri"/>
      <family val="2"/>
    </font>
    <font>
      <sz val="14"/>
      <color indexed="8"/>
      <name val="Calibri"/>
      <family val="2"/>
    </font>
    <font>
      <b/>
      <sz val="11"/>
      <color theme="1"/>
      <name val="Calibri"/>
      <family val="2"/>
      <scheme val="minor"/>
    </font>
    <font>
      <b/>
      <sz val="10"/>
      <color theme="1"/>
      <name val="Verdana"/>
      <family val="2"/>
    </font>
    <font>
      <b/>
      <sz val="14"/>
      <color theme="1"/>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i/>
      <sz val="9"/>
      <color theme="1"/>
      <name val="Calibri"/>
      <family val="2"/>
      <scheme val="minor"/>
    </font>
    <font>
      <b/>
      <sz val="16"/>
      <color theme="0"/>
      <name val="Calibri"/>
      <family val="2"/>
      <scheme val="minor"/>
    </font>
    <font>
      <sz val="11"/>
      <color indexed="8"/>
      <name val="Calibri"/>
      <family val="2"/>
    </font>
    <font>
      <i/>
      <sz val="10"/>
      <color theme="1"/>
      <name val="Calibri"/>
      <family val="2"/>
      <scheme val="minor"/>
    </font>
    <font>
      <sz val="10"/>
      <color indexed="8"/>
      <name val="Calibri"/>
      <family val="2"/>
      <scheme val="minor"/>
    </font>
    <font>
      <b/>
      <sz val="10"/>
      <color indexed="8"/>
      <name val="Calibri"/>
      <family val="2"/>
      <scheme val="minor"/>
    </font>
    <font>
      <u/>
      <sz val="10"/>
      <color indexed="8"/>
      <name val="Calibri"/>
      <family val="2"/>
      <scheme val="minor"/>
    </font>
    <font>
      <b/>
      <i/>
      <u/>
      <sz val="10"/>
      <color theme="1"/>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rgb="FFC00000"/>
      <name val="Calibri"/>
      <family val="2"/>
      <scheme val="minor"/>
    </font>
    <font>
      <b/>
      <u/>
      <sz val="9"/>
      <color theme="1"/>
      <name val="Calibri"/>
      <family val="2"/>
      <scheme val="minor"/>
    </font>
  </fonts>
  <fills count="9">
    <fill>
      <patternFill patternType="none"/>
    </fill>
    <fill>
      <patternFill patternType="gray125"/>
    </fill>
    <fill>
      <patternFill patternType="solid">
        <fgColor rgb="FF99FF99"/>
        <bgColor indexed="64"/>
      </patternFill>
    </fill>
    <fill>
      <patternFill patternType="solid">
        <fgColor rgb="FFA5002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800000"/>
        <bgColor indexed="64"/>
      </patternFill>
    </fill>
    <fill>
      <patternFill patternType="solid">
        <fgColor theme="8" tint="0.59999389629810485"/>
        <bgColor indexed="64"/>
      </patternFill>
    </fill>
  </fills>
  <borders count="25">
    <border>
      <left/>
      <right/>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03">
    <xf numFmtId="0" fontId="0" fillId="0" borderId="0" xfId="0"/>
    <xf numFmtId="0" fontId="0" fillId="0" borderId="0" xfId="0" applyAlignment="1">
      <alignment wrapText="1"/>
    </xf>
    <xf numFmtId="0" fontId="8" fillId="0" borderId="0" xfId="0" applyFont="1" applyAlignment="1"/>
    <xf numFmtId="0" fontId="10" fillId="0" borderId="0" xfId="0" applyFont="1" applyAlignment="1">
      <alignment wrapText="1"/>
    </xf>
    <xf numFmtId="0" fontId="10" fillId="0" borderId="0" xfId="0" applyFont="1" applyAlignment="1">
      <alignment wrapText="1" shrinkToFit="1"/>
    </xf>
    <xf numFmtId="0" fontId="11" fillId="0" borderId="0" xfId="0" applyFont="1" applyAlignment="1">
      <alignment wrapText="1"/>
    </xf>
    <xf numFmtId="0" fontId="8" fillId="0" borderId="2" xfId="0" applyFont="1" applyBorder="1" applyAlignment="1">
      <alignment wrapText="1" shrinkToFit="1"/>
    </xf>
    <xf numFmtId="0" fontId="8" fillId="0" borderId="3" xfId="0" applyFont="1" applyBorder="1" applyAlignment="1">
      <alignment wrapText="1" shrinkToFit="1"/>
    </xf>
    <xf numFmtId="0" fontId="8" fillId="0" borderId="0" xfId="0" applyFont="1" applyBorder="1" applyAlignment="1">
      <alignment wrapText="1" shrinkToFit="1"/>
    </xf>
    <xf numFmtId="0" fontId="8" fillId="0" borderId="0" xfId="0" applyFont="1"/>
    <xf numFmtId="0" fontId="10" fillId="0" borderId="0" xfId="0" applyFont="1" applyAlignment="1">
      <alignment horizontal="justify" wrapText="1"/>
    </xf>
    <xf numFmtId="0" fontId="10" fillId="0" borderId="0" xfId="0" applyFont="1" applyAlignment="1">
      <alignment horizontal="justify" wrapText="1" shrinkToFit="1"/>
    </xf>
    <xf numFmtId="0" fontId="13" fillId="3" borderId="0" xfId="0" applyFont="1" applyFill="1" applyAlignment="1">
      <alignment horizontal="center" wrapText="1"/>
    </xf>
    <xf numFmtId="0" fontId="0" fillId="0" borderId="0" xfId="0"/>
    <xf numFmtId="0" fontId="0" fillId="0" borderId="0" xfId="0" applyFont="1" applyAlignment="1">
      <alignment wrapText="1"/>
    </xf>
    <xf numFmtId="0" fontId="10" fillId="0" borderId="0" xfId="0" applyFont="1"/>
    <xf numFmtId="0" fontId="11" fillId="0" borderId="2" xfId="0" applyFont="1" applyBorder="1" applyAlignment="1">
      <alignment wrapText="1" shrinkToFit="1"/>
    </xf>
    <xf numFmtId="0" fontId="11" fillId="0" borderId="3" xfId="0" applyFont="1" applyBorder="1" applyAlignment="1">
      <alignment wrapText="1" shrinkToFit="1"/>
    </xf>
    <xf numFmtId="0" fontId="15" fillId="0" borderId="0" xfId="0" applyFont="1" applyAlignment="1">
      <alignment wrapText="1"/>
    </xf>
    <xf numFmtId="0" fontId="11" fillId="4" borderId="0" xfId="0" applyFont="1" applyFill="1" applyAlignment="1">
      <alignment wrapText="1" shrinkToFit="1"/>
    </xf>
    <xf numFmtId="0" fontId="11" fillId="0" borderId="0" xfId="0" applyFont="1" applyAlignment="1">
      <alignment horizontal="justify" wrapText="1"/>
    </xf>
    <xf numFmtId="0" fontId="19" fillId="0" borderId="0" xfId="0" applyFont="1" applyAlignment="1">
      <alignment wrapText="1"/>
    </xf>
    <xf numFmtId="0" fontId="20" fillId="0" borderId="0" xfId="0" applyFont="1" applyAlignment="1">
      <alignment wrapText="1"/>
    </xf>
    <xf numFmtId="0" fontId="0" fillId="0" borderId="0" xfId="0" applyProtection="1">
      <protection locked="0"/>
    </xf>
    <xf numFmtId="0" fontId="8" fillId="0" borderId="13" xfId="0" applyFont="1" applyBorder="1" applyAlignment="1" applyProtection="1">
      <protection locked="0"/>
    </xf>
    <xf numFmtId="0" fontId="0" fillId="0" borderId="0" xfId="0" applyBorder="1" applyAlignment="1" applyProtection="1">
      <protection locked="0"/>
    </xf>
    <xf numFmtId="0" fontId="0" fillId="0" borderId="14" xfId="0" applyBorder="1" applyAlignment="1" applyProtection="1">
      <protection locked="0"/>
    </xf>
    <xf numFmtId="0" fontId="0" fillId="0" borderId="0" xfId="0" applyAlignment="1" applyProtection="1">
      <protection locked="0"/>
    </xf>
    <xf numFmtId="0" fontId="10" fillId="0" borderId="13" xfId="0" applyFont="1" applyBorder="1" applyProtection="1">
      <protection locked="0"/>
    </xf>
    <xf numFmtId="0" fontId="10" fillId="0" borderId="0" xfId="0" applyFont="1" applyBorder="1" applyProtection="1">
      <protection locked="0"/>
    </xf>
    <xf numFmtId="0" fontId="0" fillId="0" borderId="0" xfId="0" applyBorder="1" applyProtection="1">
      <protection locked="0"/>
    </xf>
    <xf numFmtId="0" fontId="0" fillId="0" borderId="14" xfId="0" applyBorder="1" applyProtection="1">
      <protection locked="0"/>
    </xf>
    <xf numFmtId="0" fontId="0" fillId="0" borderId="13" xfId="0" applyBorder="1" applyProtection="1">
      <protection locked="0"/>
    </xf>
    <xf numFmtId="0" fontId="6" fillId="5" borderId="13" xfId="0" applyFont="1" applyFill="1" applyBorder="1" applyProtection="1">
      <protection locked="0"/>
    </xf>
    <xf numFmtId="0" fontId="6" fillId="5" borderId="0" xfId="0" applyFont="1" applyFill="1" applyBorder="1" applyProtection="1">
      <protection locked="0"/>
    </xf>
    <xf numFmtId="0" fontId="0" fillId="5" borderId="0" xfId="0" applyFill="1" applyBorder="1" applyProtection="1">
      <protection locked="0"/>
    </xf>
    <xf numFmtId="0" fontId="0" fillId="5" borderId="14" xfId="0" applyFill="1" applyBorder="1" applyProtection="1">
      <protection locked="0"/>
    </xf>
    <xf numFmtId="0" fontId="9" fillId="0" borderId="0" xfId="0" applyFont="1" applyBorder="1" applyAlignment="1" applyProtection="1">
      <alignment horizontal="right"/>
      <protection locked="0"/>
    </xf>
    <xf numFmtId="0" fontId="0" fillId="0" borderId="1" xfId="0" applyBorder="1" applyProtection="1">
      <protection locked="0"/>
    </xf>
    <xf numFmtId="0" fontId="9" fillId="0" borderId="14" xfId="0" applyFont="1" applyBorder="1" applyProtection="1">
      <protection locked="0"/>
    </xf>
    <xf numFmtId="0" fontId="9" fillId="0" borderId="0" xfId="0" applyFont="1" applyBorder="1" applyProtection="1">
      <protection locked="0"/>
    </xf>
    <xf numFmtId="0" fontId="6" fillId="0" borderId="0" xfId="0" applyFont="1" applyBorder="1" applyProtection="1">
      <protection locked="0"/>
    </xf>
    <xf numFmtId="0" fontId="0" fillId="0" borderId="13" xfId="0" applyBorder="1" applyProtection="1">
      <protection locked="0"/>
    </xf>
    <xf numFmtId="0" fontId="24" fillId="8" borderId="20" xfId="0" applyFont="1" applyFill="1" applyBorder="1" applyProtection="1">
      <protection locked="0"/>
    </xf>
    <xf numFmtId="0" fontId="24" fillId="8" borderId="21" xfId="0" applyFont="1" applyFill="1" applyBorder="1" applyProtection="1">
      <protection locked="0"/>
    </xf>
    <xf numFmtId="0" fontId="22" fillId="8" borderId="19" xfId="0" applyFont="1" applyFill="1" applyBorder="1" applyProtection="1">
      <protection locked="0"/>
    </xf>
    <xf numFmtId="0" fontId="21" fillId="8" borderId="22" xfId="0" applyFont="1" applyFill="1" applyBorder="1" applyProtection="1">
      <protection locked="0"/>
    </xf>
    <xf numFmtId="0" fontId="21" fillId="8" borderId="0" xfId="0" applyFont="1" applyFill="1" applyBorder="1" applyProtection="1">
      <protection locked="0"/>
    </xf>
    <xf numFmtId="0" fontId="22" fillId="8" borderId="22" xfId="0" applyFont="1" applyFill="1" applyBorder="1" applyProtection="1">
      <protection locked="0"/>
    </xf>
    <xf numFmtId="0" fontId="22" fillId="8" borderId="0" xfId="0" applyFont="1" applyFill="1" applyBorder="1" applyProtection="1">
      <protection locked="0"/>
    </xf>
    <xf numFmtId="0" fontId="0" fillId="8" borderId="23" xfId="0" applyFill="1" applyBorder="1" applyProtection="1">
      <protection locked="0"/>
    </xf>
    <xf numFmtId="0" fontId="0" fillId="8" borderId="24" xfId="0" applyFill="1" applyBorder="1" applyProtection="1">
      <protection locked="0"/>
    </xf>
    <xf numFmtId="0" fontId="6" fillId="0" borderId="0" xfId="0" applyFont="1" applyFill="1" applyBorder="1" applyProtection="1">
      <protection locked="0"/>
    </xf>
    <xf numFmtId="0" fontId="9" fillId="0" borderId="13" xfId="0" applyFont="1" applyBorder="1" applyProtection="1">
      <protection locked="0"/>
    </xf>
    <xf numFmtId="0" fontId="0" fillId="0" borderId="15" xfId="0" applyBorder="1" applyProtection="1">
      <protection locked="0"/>
    </xf>
    <xf numFmtId="0" fontId="0" fillId="0" borderId="16" xfId="0" applyBorder="1" applyProtection="1">
      <protection locked="0"/>
    </xf>
    <xf numFmtId="0" fontId="9" fillId="2" borderId="16" xfId="0" applyFont="1" applyFill="1" applyBorder="1" applyAlignment="1" applyProtection="1">
      <alignment horizontal="right"/>
      <protection locked="0"/>
    </xf>
    <xf numFmtId="0" fontId="9" fillId="2" borderId="17" xfId="0" applyFont="1" applyFill="1" applyBorder="1" applyProtection="1">
      <protection locked="0"/>
    </xf>
    <xf numFmtId="0" fontId="6" fillId="6" borderId="0" xfId="0" applyFont="1" applyFill="1" applyBorder="1" applyProtection="1"/>
    <xf numFmtId="0" fontId="6" fillId="6" borderId="0" xfId="0" applyFont="1" applyFill="1" applyBorder="1" applyAlignment="1" applyProtection="1">
      <alignment horizontal="right"/>
    </xf>
    <xf numFmtId="0" fontId="6" fillId="2" borderId="16" xfId="0" applyFont="1" applyFill="1" applyBorder="1" applyProtection="1"/>
    <xf numFmtId="0" fontId="23" fillId="8" borderId="18" xfId="0" applyFont="1" applyFill="1" applyBorder="1" applyAlignment="1" applyProtection="1">
      <alignment horizontal="right"/>
    </xf>
    <xf numFmtId="0" fontId="6" fillId="5" borderId="13" xfId="0" applyFont="1" applyFill="1" applyBorder="1" applyProtection="1">
      <protection locked="0"/>
    </xf>
    <xf numFmtId="0" fontId="6" fillId="5" borderId="0" xfId="0" applyFont="1" applyFill="1" applyBorder="1" applyProtection="1">
      <protection locked="0"/>
    </xf>
    <xf numFmtId="0" fontId="0" fillId="0" borderId="13" xfId="0" applyBorder="1" applyProtection="1">
      <protection locked="0"/>
    </xf>
    <xf numFmtId="0" fontId="0" fillId="0" borderId="0" xfId="0" applyBorder="1" applyProtection="1">
      <protection locked="0"/>
    </xf>
    <xf numFmtId="0" fontId="0" fillId="0" borderId="14" xfId="0" applyBorder="1" applyProtection="1">
      <protection locked="0"/>
    </xf>
    <xf numFmtId="0" fontId="6" fillId="5" borderId="13" xfId="0" applyFont="1" applyFill="1" applyBorder="1" applyProtection="1">
      <protection locked="0"/>
    </xf>
    <xf numFmtId="0" fontId="6" fillId="5" borderId="0" xfId="0" applyFont="1" applyFill="1" applyBorder="1" applyProtection="1">
      <protection locked="0"/>
    </xf>
    <xf numFmtId="0" fontId="0" fillId="0" borderId="13" xfId="0" applyBorder="1" applyProtection="1">
      <protection locked="0"/>
    </xf>
    <xf numFmtId="0" fontId="0" fillId="0" borderId="0" xfId="0" applyBorder="1" applyProtection="1">
      <protection locked="0"/>
    </xf>
    <xf numFmtId="0" fontId="0" fillId="0" borderId="14" xfId="0" applyBorder="1" applyProtection="1">
      <protection locked="0"/>
    </xf>
    <xf numFmtId="0" fontId="0" fillId="0" borderId="13"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14" xfId="0" applyBorder="1" applyAlignment="1" applyProtection="1">
      <alignment horizontal="left" wrapText="1"/>
      <protection locked="0"/>
    </xf>
    <xf numFmtId="0" fontId="6" fillId="5" borderId="13" xfId="0" applyFont="1" applyFill="1" applyBorder="1" applyProtection="1">
      <protection locked="0"/>
    </xf>
    <xf numFmtId="0" fontId="6" fillId="5" borderId="0" xfId="0" applyFont="1" applyFill="1" applyBorder="1" applyProtection="1">
      <protection locked="0"/>
    </xf>
    <xf numFmtId="0" fontId="6" fillId="5" borderId="14" xfId="0" applyFont="1" applyFill="1" applyBorder="1" applyProtection="1">
      <protection locked="0"/>
    </xf>
    <xf numFmtId="0" fontId="12" fillId="0" borderId="13" xfId="0" applyFont="1" applyBorder="1" applyAlignment="1" applyProtection="1">
      <alignment horizontal="left" wrapText="1"/>
      <protection locked="0"/>
    </xf>
    <xf numFmtId="0" fontId="12" fillId="0" borderId="0" xfId="0" applyFont="1" applyBorder="1" applyAlignment="1" applyProtection="1">
      <alignment horizontal="left" wrapText="1"/>
      <protection locked="0"/>
    </xf>
    <xf numFmtId="0" fontId="12" fillId="0" borderId="13" xfId="0" applyFont="1" applyBorder="1" applyAlignment="1" applyProtection="1">
      <alignment horizontal="left"/>
      <protection locked="0"/>
    </xf>
    <xf numFmtId="0" fontId="12" fillId="0" borderId="0" xfId="0" applyFont="1" applyBorder="1" applyAlignment="1" applyProtection="1">
      <alignment horizontal="left"/>
      <protection locked="0"/>
    </xf>
    <xf numFmtId="0" fontId="7" fillId="4" borderId="13" xfId="0" applyFont="1" applyFill="1" applyBorder="1" applyAlignment="1" applyProtection="1">
      <alignment wrapText="1" shrinkToFit="1"/>
      <protection locked="0"/>
    </xf>
    <xf numFmtId="0" fontId="7" fillId="4" borderId="0" xfId="0" applyFont="1" applyFill="1" applyBorder="1" applyAlignment="1" applyProtection="1">
      <alignment wrapText="1" shrinkToFit="1"/>
      <protection locked="0"/>
    </xf>
    <xf numFmtId="0" fontId="7" fillId="4" borderId="14" xfId="0" applyFont="1" applyFill="1" applyBorder="1" applyAlignment="1" applyProtection="1">
      <alignment wrapText="1" shrinkToFit="1"/>
      <protection locked="0"/>
    </xf>
    <xf numFmtId="0" fontId="13" fillId="7" borderId="10" xfId="0" applyFont="1" applyFill="1" applyBorder="1" applyAlignment="1" applyProtection="1">
      <alignment horizontal="center" wrapText="1"/>
      <protection locked="0"/>
    </xf>
    <xf numFmtId="0" fontId="13" fillId="7" borderId="11" xfId="0" applyFont="1" applyFill="1" applyBorder="1" applyAlignment="1" applyProtection="1">
      <alignment horizontal="center" wrapText="1"/>
      <protection locked="0"/>
    </xf>
    <xf numFmtId="0" fontId="13" fillId="7" borderId="12" xfId="0" applyFont="1" applyFill="1" applyBorder="1" applyAlignment="1" applyProtection="1">
      <alignment horizontal="center" wrapText="1"/>
      <protection locked="0"/>
    </xf>
    <xf numFmtId="0" fontId="10" fillId="0" borderId="13" xfId="0" applyFont="1" applyBorder="1" applyAlignment="1" applyProtection="1">
      <alignment horizontal="justify" wrapText="1"/>
      <protection locked="0"/>
    </xf>
    <xf numFmtId="0" fontId="0" fillId="0" borderId="0" xfId="0" applyBorder="1" applyAlignment="1" applyProtection="1">
      <alignment horizontal="justify" wrapText="1"/>
      <protection locked="0"/>
    </xf>
    <xf numFmtId="0" fontId="0" fillId="0" borderId="14" xfId="0" applyBorder="1" applyAlignment="1" applyProtection="1">
      <alignment horizontal="justify" wrapText="1"/>
      <protection locked="0"/>
    </xf>
    <xf numFmtId="0" fontId="8" fillId="0" borderId="4" xfId="0" applyFont="1" applyBorder="1" applyAlignment="1" applyProtection="1">
      <protection locked="0"/>
    </xf>
    <xf numFmtId="0" fontId="0" fillId="0" borderId="5" xfId="0" applyBorder="1" applyAlignment="1" applyProtection="1">
      <protection locked="0"/>
    </xf>
    <xf numFmtId="0" fontId="0" fillId="0" borderId="6" xfId="0" applyBorder="1" applyAlignment="1" applyProtection="1">
      <protection locked="0"/>
    </xf>
    <xf numFmtId="0" fontId="8" fillId="0" borderId="7" xfId="0" applyFont="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3" xfId="0" applyBorder="1" applyProtection="1">
      <protection locked="0"/>
    </xf>
    <xf numFmtId="0" fontId="0" fillId="0" borderId="0" xfId="0" applyBorder="1" applyProtection="1">
      <protection locked="0"/>
    </xf>
    <xf numFmtId="0" fontId="0" fillId="0" borderId="14" xfId="0" applyBorder="1" applyProtection="1">
      <protection locked="0"/>
    </xf>
    <xf numFmtId="0" fontId="10" fillId="0" borderId="13" xfId="0" applyFont="1" applyBorder="1" applyAlignment="1" applyProtection="1">
      <alignment horizontal="left"/>
      <protection locked="0"/>
    </xf>
    <xf numFmtId="0" fontId="10" fillId="0" borderId="0" xfId="0" applyFont="1" applyBorder="1" applyAlignment="1" applyProtection="1">
      <alignment horizontal="left"/>
      <protection locked="0"/>
    </xf>
    <xf numFmtId="0" fontId="10" fillId="0" borderId="14" xfId="0" applyFont="1" applyBorder="1" applyAlignment="1" applyProtection="1">
      <alignment horizontal="left"/>
      <protection locked="0"/>
    </xf>
  </cellXfs>
  <cellStyles count="1">
    <cellStyle name="Normal" xfId="0" builtinId="0"/>
  </cellStyles>
  <dxfs count="0"/>
  <tableStyles count="0" defaultTableStyle="TableStyleMedium9" defaultPivotStyle="PivotStyleLight16"/>
  <colors>
    <mruColors>
      <color rgb="FF800000"/>
      <color rgb="FF990033"/>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B258"/>
  <sheetViews>
    <sheetView topLeftCell="A10" workbookViewId="0">
      <selection activeCell="B27" sqref="B27"/>
    </sheetView>
  </sheetViews>
  <sheetFormatPr baseColWidth="10" defaultRowHeight="15"/>
  <cols>
    <col min="1" max="1" width="8.5703125" customWidth="1"/>
    <col min="2" max="2" width="104.7109375" style="1" customWidth="1"/>
    <col min="3" max="3" width="10.140625" customWidth="1"/>
  </cols>
  <sheetData>
    <row r="1" spans="2:2" ht="21">
      <c r="B1" s="12" t="s">
        <v>146</v>
      </c>
    </row>
    <row r="2" spans="2:2" s="15" customFormat="1" ht="12.75">
      <c r="B2" s="5" t="s">
        <v>21</v>
      </c>
    </row>
    <row r="3" spans="2:2" s="15" customFormat="1" ht="38.25">
      <c r="B3" s="10" t="s">
        <v>38</v>
      </c>
    </row>
    <row r="4" spans="2:2" s="15" customFormat="1" ht="25.5">
      <c r="B4" s="11" t="s">
        <v>40</v>
      </c>
    </row>
    <row r="5" spans="2:2" s="15" customFormat="1" ht="13.5" thickBot="1">
      <c r="B5" s="4"/>
    </row>
    <row r="6" spans="2:2" s="15" customFormat="1" ht="12.75">
      <c r="B6" s="16" t="s">
        <v>42</v>
      </c>
    </row>
    <row r="7" spans="2:2" s="15" customFormat="1" ht="13.5" thickBot="1">
      <c r="B7" s="17" t="s">
        <v>43</v>
      </c>
    </row>
    <row r="8" spans="2:2" s="15" customFormat="1" ht="12.75">
      <c r="B8" s="4"/>
    </row>
    <row r="9" spans="2:2" s="15" customFormat="1" ht="12.75">
      <c r="B9" s="19" t="s">
        <v>53</v>
      </c>
    </row>
    <row r="10" spans="2:2" s="15" customFormat="1" ht="38.25">
      <c r="B10" s="20" t="s">
        <v>160</v>
      </c>
    </row>
    <row r="11" spans="2:2" s="15" customFormat="1" ht="12.75">
      <c r="B11" s="20"/>
    </row>
    <row r="12" spans="2:2" s="15" customFormat="1" ht="12.75">
      <c r="B12" s="3" t="s">
        <v>15</v>
      </c>
    </row>
    <row r="13" spans="2:2" s="15" customFormat="1" ht="12.75">
      <c r="B13" s="3" t="s">
        <v>49</v>
      </c>
    </row>
    <row r="14" spans="2:2" s="15" customFormat="1" ht="12.75">
      <c r="B14" s="3" t="s">
        <v>2</v>
      </c>
    </row>
    <row r="15" spans="2:2" s="15" customFormat="1" ht="12.75">
      <c r="B15" s="3" t="s">
        <v>166</v>
      </c>
    </row>
    <row r="16" spans="2:2" s="15" customFormat="1" ht="12.75">
      <c r="B16" s="3" t="s">
        <v>3</v>
      </c>
    </row>
    <row r="17" spans="2:2" s="15" customFormat="1" ht="12.75">
      <c r="B17" s="3" t="s">
        <v>4</v>
      </c>
    </row>
    <row r="18" spans="2:2" s="15" customFormat="1" ht="12.75">
      <c r="B18" s="18" t="s">
        <v>41</v>
      </c>
    </row>
    <row r="19" spans="2:2" s="15" customFormat="1" ht="12.75">
      <c r="B19" s="3"/>
    </row>
    <row r="20" spans="2:2" s="15" customFormat="1" ht="12.75">
      <c r="B20" s="19" t="s">
        <v>50</v>
      </c>
    </row>
    <row r="21" spans="2:2" s="15" customFormat="1" ht="25.5">
      <c r="B21" s="20" t="s">
        <v>161</v>
      </c>
    </row>
    <row r="22" spans="2:2" s="15" customFormat="1" ht="12.75">
      <c r="B22" s="20"/>
    </row>
    <row r="23" spans="2:2" s="15" customFormat="1" ht="12.75">
      <c r="B23" s="21" t="s">
        <v>58</v>
      </c>
    </row>
    <row r="24" spans="2:2" s="15" customFormat="1" ht="12.75">
      <c r="B24" s="3" t="s">
        <v>16</v>
      </c>
    </row>
    <row r="25" spans="2:2" s="15" customFormat="1" ht="12.75">
      <c r="B25" s="3" t="s">
        <v>5</v>
      </c>
    </row>
    <row r="26" spans="2:2" s="15" customFormat="1" ht="12.75">
      <c r="B26" s="3" t="s">
        <v>13</v>
      </c>
    </row>
    <row r="27" spans="2:2" s="15" customFormat="1" ht="12.75">
      <c r="B27" s="3" t="s">
        <v>14</v>
      </c>
    </row>
    <row r="28" spans="2:2" s="15" customFormat="1" ht="12.75">
      <c r="B28" s="3" t="s">
        <v>206</v>
      </c>
    </row>
    <row r="29" spans="2:2" s="15" customFormat="1" ht="12.75">
      <c r="B29" s="3" t="s">
        <v>6</v>
      </c>
    </row>
    <row r="30" spans="2:2" s="15" customFormat="1" ht="12.75">
      <c r="B30" s="22" t="s">
        <v>55</v>
      </c>
    </row>
    <row r="31" spans="2:2" s="15" customFormat="1" ht="12.75">
      <c r="B31" s="22" t="s">
        <v>199</v>
      </c>
    </row>
    <row r="32" spans="2:2" s="15" customFormat="1" ht="12.75">
      <c r="B32" s="18" t="s">
        <v>41</v>
      </c>
    </row>
    <row r="33" spans="2:2" s="15" customFormat="1" ht="12.75">
      <c r="B33" s="18"/>
    </row>
    <row r="34" spans="2:2" s="15" customFormat="1" ht="12.75">
      <c r="B34" s="21" t="s">
        <v>59</v>
      </c>
    </row>
    <row r="35" spans="2:2" s="15" customFormat="1" ht="12.75">
      <c r="B35" s="3" t="s">
        <v>16</v>
      </c>
    </row>
    <row r="36" spans="2:2" s="15" customFormat="1" ht="12.75">
      <c r="B36" s="3" t="s">
        <v>5</v>
      </c>
    </row>
    <row r="37" spans="2:2" s="15" customFormat="1" ht="12.75">
      <c r="B37" s="3" t="s">
        <v>14</v>
      </c>
    </row>
    <row r="38" spans="2:2" s="15" customFormat="1" ht="12.75">
      <c r="B38" s="3" t="s">
        <v>207</v>
      </c>
    </row>
    <row r="39" spans="2:2" s="15" customFormat="1" ht="12.75">
      <c r="B39" s="22" t="s">
        <v>56</v>
      </c>
    </row>
    <row r="40" spans="2:2" s="15" customFormat="1" ht="12.75">
      <c r="B40" s="22" t="s">
        <v>57</v>
      </c>
    </row>
    <row r="41" spans="2:2" s="15" customFormat="1" ht="12.75">
      <c r="B41" s="22" t="s">
        <v>17</v>
      </c>
    </row>
    <row r="42" spans="2:2" s="15" customFormat="1" ht="12.75">
      <c r="B42" s="22" t="s">
        <v>200</v>
      </c>
    </row>
    <row r="43" spans="2:2" s="15" customFormat="1" ht="12.75">
      <c r="B43" s="22" t="s">
        <v>152</v>
      </c>
    </row>
    <row r="44" spans="2:2" s="15" customFormat="1" ht="12.75">
      <c r="B44" s="3" t="s">
        <v>14</v>
      </c>
    </row>
    <row r="45" spans="2:2" s="15" customFormat="1" ht="12.75">
      <c r="B45" s="18" t="s">
        <v>41</v>
      </c>
    </row>
    <row r="46" spans="2:2" s="15" customFormat="1" ht="12.75">
      <c r="B46" s="18"/>
    </row>
    <row r="47" spans="2:2" s="15" customFormat="1" ht="12.75">
      <c r="B47" s="21" t="s">
        <v>153</v>
      </c>
    </row>
    <row r="48" spans="2:2" s="15" customFormat="1" ht="12.75">
      <c r="B48" s="3" t="s">
        <v>16</v>
      </c>
    </row>
    <row r="49" spans="2:2" s="15" customFormat="1" ht="12.75">
      <c r="B49" s="3" t="s">
        <v>60</v>
      </c>
    </row>
    <row r="50" spans="2:2" s="15" customFormat="1" ht="12.75">
      <c r="B50" s="3" t="s">
        <v>61</v>
      </c>
    </row>
    <row r="51" spans="2:2" s="15" customFormat="1" ht="12.75">
      <c r="B51" s="3" t="s">
        <v>163</v>
      </c>
    </row>
    <row r="52" spans="2:2" s="15" customFormat="1" ht="12.75">
      <c r="B52" s="3" t="s">
        <v>206</v>
      </c>
    </row>
    <row r="53" spans="2:2" s="15" customFormat="1" ht="12.75">
      <c r="B53" s="22" t="s">
        <v>56</v>
      </c>
    </row>
    <row r="54" spans="2:2" s="15" customFormat="1" ht="12.75">
      <c r="B54" s="22" t="s">
        <v>57</v>
      </c>
    </row>
    <row r="55" spans="2:2" s="15" customFormat="1" ht="12.75">
      <c r="B55" s="22" t="s">
        <v>17</v>
      </c>
    </row>
    <row r="56" spans="2:2" s="15" customFormat="1" ht="12.75">
      <c r="B56" s="22" t="s">
        <v>200</v>
      </c>
    </row>
    <row r="57" spans="2:2" s="15" customFormat="1" ht="12.75">
      <c r="B57" s="22" t="s">
        <v>152</v>
      </c>
    </row>
    <row r="58" spans="2:2" s="15" customFormat="1" ht="12.75">
      <c r="B58" s="18" t="s">
        <v>41</v>
      </c>
    </row>
    <row r="59" spans="2:2" s="15" customFormat="1" ht="12.75">
      <c r="B59" s="18"/>
    </row>
    <row r="60" spans="2:2" s="15" customFormat="1" ht="12.75">
      <c r="B60" s="21" t="s">
        <v>62</v>
      </c>
    </row>
    <row r="61" spans="2:2" s="15" customFormat="1" ht="12.75">
      <c r="B61" s="3" t="s">
        <v>18</v>
      </c>
    </row>
    <row r="62" spans="2:2" s="15" customFormat="1" ht="12.75">
      <c r="B62" s="3" t="s">
        <v>64</v>
      </c>
    </row>
    <row r="63" spans="2:2" s="15" customFormat="1" ht="12.75">
      <c r="B63" s="3" t="s">
        <v>63</v>
      </c>
    </row>
    <row r="64" spans="2:2" s="15" customFormat="1" ht="12.75">
      <c r="B64" s="3" t="s">
        <v>65</v>
      </c>
    </row>
    <row r="65" spans="2:2" s="15" customFormat="1" ht="12.75">
      <c r="B65" s="3" t="s">
        <v>164</v>
      </c>
    </row>
    <row r="66" spans="2:2" s="15" customFormat="1" ht="12.75">
      <c r="B66" s="3" t="s">
        <v>20</v>
      </c>
    </row>
    <row r="67" spans="2:2" s="15" customFormat="1" ht="12.75">
      <c r="B67" s="18" t="s">
        <v>41</v>
      </c>
    </row>
    <row r="68" spans="2:2" s="15" customFormat="1" ht="12.75">
      <c r="B68" s="18"/>
    </row>
    <row r="69" spans="2:2" s="15" customFormat="1" ht="12.75">
      <c r="B69" s="21" t="s">
        <v>66</v>
      </c>
    </row>
    <row r="70" spans="2:2" s="15" customFormat="1" ht="12.75">
      <c r="B70" s="3" t="s">
        <v>18</v>
      </c>
    </row>
    <row r="71" spans="2:2" s="15" customFormat="1" ht="12.75">
      <c r="B71" s="3" t="s">
        <v>203</v>
      </c>
    </row>
    <row r="72" spans="2:2" s="15" customFormat="1" ht="12.75">
      <c r="B72" s="3" t="s">
        <v>165</v>
      </c>
    </row>
    <row r="73" spans="2:2" s="15" customFormat="1" ht="12.75">
      <c r="B73" s="3" t="s">
        <v>19</v>
      </c>
    </row>
    <row r="74" spans="2:2" s="15" customFormat="1" ht="12.75">
      <c r="B74" s="3" t="s">
        <v>20</v>
      </c>
    </row>
    <row r="75" spans="2:2" s="15" customFormat="1" ht="12.75">
      <c r="B75" s="3" t="s">
        <v>154</v>
      </c>
    </row>
    <row r="76" spans="2:2" s="15" customFormat="1" ht="12.75">
      <c r="B76" s="3" t="s">
        <v>155</v>
      </c>
    </row>
    <row r="77" spans="2:2" s="15" customFormat="1" ht="12.75">
      <c r="B77" s="18" t="s">
        <v>41</v>
      </c>
    </row>
    <row r="78" spans="2:2" s="15" customFormat="1" ht="12.75">
      <c r="B78" s="18"/>
    </row>
    <row r="79" spans="2:2" s="15" customFormat="1" ht="12.75">
      <c r="B79" s="21" t="s">
        <v>201</v>
      </c>
    </row>
    <row r="80" spans="2:2" s="15" customFormat="1" ht="12.75">
      <c r="B80" s="3" t="s">
        <v>18</v>
      </c>
    </row>
    <row r="81" spans="2:2" s="15" customFormat="1" ht="12.75">
      <c r="B81" s="3" t="s">
        <v>203</v>
      </c>
    </row>
    <row r="82" spans="2:2" s="15" customFormat="1" ht="12.75">
      <c r="B82" s="3" t="s">
        <v>202</v>
      </c>
    </row>
    <row r="83" spans="2:2" s="15" customFormat="1" ht="12.75">
      <c r="B83" s="3" t="s">
        <v>19</v>
      </c>
    </row>
    <row r="84" spans="2:2" s="15" customFormat="1" ht="12.75">
      <c r="B84" s="3" t="s">
        <v>20</v>
      </c>
    </row>
    <row r="85" spans="2:2" s="15" customFormat="1" ht="12.75">
      <c r="B85" s="3" t="s">
        <v>154</v>
      </c>
    </row>
    <row r="86" spans="2:2" s="15" customFormat="1" ht="12.75">
      <c r="B86" s="18" t="s">
        <v>41</v>
      </c>
    </row>
    <row r="87" spans="2:2" s="15" customFormat="1" ht="12.75">
      <c r="B87" s="18"/>
    </row>
    <row r="88" spans="2:2" s="15" customFormat="1" ht="12.75">
      <c r="B88" s="19" t="s">
        <v>51</v>
      </c>
    </row>
    <row r="89" spans="2:2" s="15" customFormat="1" ht="25.5">
      <c r="B89" s="20" t="s">
        <v>162</v>
      </c>
    </row>
    <row r="90" spans="2:2" s="15" customFormat="1" ht="12.75">
      <c r="B90" s="20"/>
    </row>
    <row r="91" spans="2:2" s="15" customFormat="1" ht="12.75">
      <c r="B91" s="3" t="s">
        <v>7</v>
      </c>
    </row>
    <row r="92" spans="2:2" s="15" customFormat="1" ht="12.75">
      <c r="B92" s="3" t="s">
        <v>8</v>
      </c>
    </row>
    <row r="93" spans="2:2" s="15" customFormat="1" ht="12.75">
      <c r="B93" s="3" t="s">
        <v>9</v>
      </c>
    </row>
    <row r="94" spans="2:2" s="15" customFormat="1" ht="12.75">
      <c r="B94" s="3" t="s">
        <v>10</v>
      </c>
    </row>
    <row r="95" spans="2:2" s="15" customFormat="1" ht="12.75">
      <c r="B95" s="3" t="s">
        <v>11</v>
      </c>
    </row>
    <row r="96" spans="2:2" s="15" customFormat="1" ht="12.75">
      <c r="B96" s="3" t="s">
        <v>12</v>
      </c>
    </row>
    <row r="97" spans="2:2" s="15" customFormat="1" ht="12.75">
      <c r="B97" s="3" t="s">
        <v>67</v>
      </c>
    </row>
    <row r="98" spans="2:2" s="15" customFormat="1" ht="12.75">
      <c r="B98" s="18" t="s">
        <v>41</v>
      </c>
    </row>
    <row r="99" spans="2:2" s="15" customFormat="1" ht="17.25" customHeight="1">
      <c r="B99" s="3"/>
    </row>
    <row r="100" spans="2:2" s="15" customFormat="1" ht="17.25" customHeight="1">
      <c r="B100" s="19" t="s">
        <v>68</v>
      </c>
    </row>
    <row r="101" spans="2:2" s="15" customFormat="1" ht="12.75">
      <c r="B101" s="20"/>
    </row>
    <row r="102" spans="2:2" s="15" customFormat="1" ht="12.75">
      <c r="B102" s="20" t="s">
        <v>69</v>
      </c>
    </row>
    <row r="103" spans="2:2" s="15" customFormat="1" ht="12.75">
      <c r="B103" s="3" t="s">
        <v>70</v>
      </c>
    </row>
    <row r="104" spans="2:2" s="15" customFormat="1" ht="12.75">
      <c r="B104" s="3" t="s">
        <v>71</v>
      </c>
    </row>
    <row r="105" spans="2:2" s="15" customFormat="1" ht="12.75">
      <c r="B105" s="3" t="s">
        <v>72</v>
      </c>
    </row>
    <row r="106" spans="2:2" s="15" customFormat="1" ht="12.75">
      <c r="B106" s="18" t="s">
        <v>41</v>
      </c>
    </row>
    <row r="107" spans="2:2" s="15" customFormat="1" ht="12.75">
      <c r="B107" s="3"/>
    </row>
    <row r="108" spans="2:2" s="15" customFormat="1" ht="12.75">
      <c r="B108" s="20" t="s">
        <v>74</v>
      </c>
    </row>
    <row r="109" spans="2:2" s="15" customFormat="1" ht="12.75">
      <c r="B109" s="3" t="s">
        <v>78</v>
      </c>
    </row>
    <row r="110" spans="2:2" s="15" customFormat="1" ht="12.75">
      <c r="B110" s="3" t="s">
        <v>73</v>
      </c>
    </row>
    <row r="111" spans="2:2" s="15" customFormat="1" ht="12.75">
      <c r="B111" s="3"/>
    </row>
    <row r="112" spans="2:2" s="15" customFormat="1" ht="12.75">
      <c r="B112" s="20" t="s">
        <v>75</v>
      </c>
    </row>
    <row r="113" spans="2:2" s="15" customFormat="1" ht="12.75">
      <c r="B113" s="3" t="s">
        <v>156</v>
      </c>
    </row>
    <row r="114" spans="2:2" s="15" customFormat="1" ht="12.75">
      <c r="B114" s="3" t="s">
        <v>65</v>
      </c>
    </row>
    <row r="115" spans="2:2" s="15" customFormat="1" ht="12.75">
      <c r="B115" s="3" t="s">
        <v>19</v>
      </c>
    </row>
    <row r="116" spans="2:2" s="15" customFormat="1" ht="12.75">
      <c r="B116" s="3" t="s">
        <v>20</v>
      </c>
    </row>
    <row r="117" spans="2:2" s="15" customFormat="1" ht="12.75">
      <c r="B117" s="18" t="s">
        <v>41</v>
      </c>
    </row>
    <row r="118" spans="2:2" s="15" customFormat="1" ht="12.75">
      <c r="B118" s="3"/>
    </row>
    <row r="119" spans="2:2" s="15" customFormat="1" ht="12.75">
      <c r="B119" s="20" t="s">
        <v>76</v>
      </c>
    </row>
    <row r="120" spans="2:2" s="15" customFormat="1" ht="12.75">
      <c r="B120" s="3" t="s">
        <v>77</v>
      </c>
    </row>
    <row r="121" spans="2:2" s="15" customFormat="1" ht="12.75">
      <c r="B121" s="3" t="s">
        <v>78</v>
      </c>
    </row>
    <row r="122" spans="2:2" s="15" customFormat="1" ht="12.75">
      <c r="B122" s="3" t="s">
        <v>208</v>
      </c>
    </row>
    <row r="123" spans="2:2" s="15" customFormat="1" ht="12.75">
      <c r="B123" s="3"/>
    </row>
    <row r="124" spans="2:2" s="15" customFormat="1" ht="12.75">
      <c r="B124" s="20" t="s">
        <v>79</v>
      </c>
    </row>
    <row r="125" spans="2:2" s="15" customFormat="1" ht="12.75">
      <c r="B125" s="3" t="s">
        <v>60</v>
      </c>
    </row>
    <row r="126" spans="2:2" s="15" customFormat="1" ht="12.75">
      <c r="B126" s="3" t="s">
        <v>14</v>
      </c>
    </row>
    <row r="127" spans="2:2" s="15" customFormat="1" ht="12.75">
      <c r="B127" s="3" t="s">
        <v>207</v>
      </c>
    </row>
    <row r="128" spans="2:2" s="15" customFormat="1" ht="12.75">
      <c r="B128" s="22" t="s">
        <v>56</v>
      </c>
    </row>
    <row r="129" spans="2:2" s="15" customFormat="1" ht="12.75">
      <c r="B129" s="22" t="s">
        <v>57</v>
      </c>
    </row>
    <row r="130" spans="2:2" s="15" customFormat="1" ht="12.75">
      <c r="B130" s="22" t="s">
        <v>17</v>
      </c>
    </row>
    <row r="131" spans="2:2" s="15" customFormat="1" ht="12.75">
      <c r="B131" s="22" t="s">
        <v>200</v>
      </c>
    </row>
    <row r="132" spans="2:2" s="15" customFormat="1" ht="12.75">
      <c r="B132" s="22" t="s">
        <v>152</v>
      </c>
    </row>
    <row r="133" spans="2:2" s="15" customFormat="1" ht="12.75">
      <c r="B133" s="18" t="s">
        <v>41</v>
      </c>
    </row>
    <row r="134" spans="2:2" s="15" customFormat="1" ht="12.75">
      <c r="B134" s="18"/>
    </row>
    <row r="135" spans="2:2" s="15" customFormat="1" ht="12.75">
      <c r="B135" s="20" t="s">
        <v>157</v>
      </c>
    </row>
    <row r="136" spans="2:2" s="15" customFormat="1" ht="12.75">
      <c r="B136" s="3" t="s">
        <v>158</v>
      </c>
    </row>
    <row r="137" spans="2:2" s="15" customFormat="1" ht="12.75">
      <c r="B137" s="3" t="s">
        <v>159</v>
      </c>
    </row>
    <row r="138" spans="2:2" s="15" customFormat="1" ht="12.75">
      <c r="B138" s="3"/>
    </row>
    <row r="139" spans="2:2" s="15" customFormat="1" ht="12.75">
      <c r="B139" s="3"/>
    </row>
    <row r="140" spans="2:2" s="15" customFormat="1" ht="12.75">
      <c r="B140" s="3"/>
    </row>
    <row r="141" spans="2:2" s="15" customFormat="1" ht="12.75">
      <c r="B141" s="3"/>
    </row>
    <row r="142" spans="2:2" s="15" customFormat="1" ht="12.75">
      <c r="B142" s="3"/>
    </row>
    <row r="143" spans="2:2" s="15" customFormat="1" ht="12.75">
      <c r="B143" s="3"/>
    </row>
    <row r="144" spans="2:2" s="15" customFormat="1" ht="12.75">
      <c r="B144" s="3"/>
    </row>
    <row r="145" spans="2:2" s="15" customFormat="1" ht="12.75">
      <c r="B145" s="3"/>
    </row>
    <row r="146" spans="2:2" s="15" customFormat="1" ht="12.75">
      <c r="B146" s="3"/>
    </row>
    <row r="147" spans="2:2" s="15" customFormat="1" ht="12.75">
      <c r="B147" s="3"/>
    </row>
    <row r="148" spans="2:2" s="15" customFormat="1" ht="12.75">
      <c r="B148" s="3"/>
    </row>
    <row r="149" spans="2:2" s="15" customFormat="1" ht="12.75">
      <c r="B149" s="3"/>
    </row>
    <row r="150" spans="2:2" s="15" customFormat="1" ht="12.75">
      <c r="B150" s="3"/>
    </row>
    <row r="151" spans="2:2" s="15" customFormat="1" ht="12.75">
      <c r="B151" s="3"/>
    </row>
    <row r="152" spans="2:2" s="15" customFormat="1" ht="12.75">
      <c r="B152" s="3"/>
    </row>
    <row r="153" spans="2:2" s="15" customFormat="1" ht="12.75">
      <c r="B153" s="3"/>
    </row>
    <row r="154" spans="2:2" s="15" customFormat="1" ht="12.75">
      <c r="B154" s="3"/>
    </row>
    <row r="155" spans="2:2" s="15" customFormat="1" ht="12.75">
      <c r="B155" s="3"/>
    </row>
    <row r="156" spans="2:2" s="15" customFormat="1" ht="12.75">
      <c r="B156" s="3"/>
    </row>
    <row r="157" spans="2:2" s="15" customFormat="1" ht="12.75">
      <c r="B157" s="3"/>
    </row>
    <row r="158" spans="2:2" s="15" customFormat="1" ht="12.75">
      <c r="B158" s="3"/>
    </row>
    <row r="159" spans="2:2" s="15" customFormat="1" ht="12.75">
      <c r="B159" s="3"/>
    </row>
    <row r="160" spans="2:2" s="15" customFormat="1" ht="12.75">
      <c r="B160" s="3"/>
    </row>
    <row r="161" spans="2:2" s="15" customFormat="1" ht="12.75">
      <c r="B161" s="3"/>
    </row>
    <row r="162" spans="2:2" s="15" customFormat="1" ht="12.75">
      <c r="B162" s="3"/>
    </row>
    <row r="163" spans="2:2" s="15" customFormat="1" ht="12.75">
      <c r="B163" s="3"/>
    </row>
    <row r="164" spans="2:2" s="15" customFormat="1" ht="12.75">
      <c r="B164" s="3"/>
    </row>
    <row r="165" spans="2:2" s="15" customFormat="1" ht="12.75">
      <c r="B165" s="3"/>
    </row>
    <row r="166" spans="2:2" s="15" customFormat="1" ht="12.75">
      <c r="B166" s="3"/>
    </row>
    <row r="167" spans="2:2" s="15" customFormat="1" ht="12.75">
      <c r="B167" s="3"/>
    </row>
    <row r="168" spans="2:2" s="15" customFormat="1" ht="12.75">
      <c r="B168" s="3"/>
    </row>
    <row r="169" spans="2:2" s="15" customFormat="1" ht="12.75">
      <c r="B169" s="3"/>
    </row>
    <row r="170" spans="2:2" s="15" customFormat="1" ht="12.75">
      <c r="B170" s="3"/>
    </row>
    <row r="171" spans="2:2" s="15" customFormat="1" ht="12.75">
      <c r="B171" s="3"/>
    </row>
    <row r="172" spans="2:2" s="15" customFormat="1" ht="12.75">
      <c r="B172" s="3"/>
    </row>
    <row r="173" spans="2:2" s="15" customFormat="1" ht="12.75">
      <c r="B173" s="3"/>
    </row>
    <row r="174" spans="2:2" s="15" customFormat="1" ht="12.75">
      <c r="B174" s="3"/>
    </row>
    <row r="175" spans="2:2" s="15" customFormat="1" ht="12.75">
      <c r="B175" s="3"/>
    </row>
    <row r="176" spans="2:2" s="15" customFormat="1" ht="12.75">
      <c r="B176" s="3"/>
    </row>
    <row r="177" spans="2:2" s="15" customFormat="1" ht="12.75">
      <c r="B177" s="3"/>
    </row>
    <row r="178" spans="2:2" s="15" customFormat="1" ht="12.75">
      <c r="B178" s="3"/>
    </row>
    <row r="179" spans="2:2" s="15" customFormat="1" ht="12.75">
      <c r="B179" s="3"/>
    </row>
    <row r="180" spans="2:2" s="15" customFormat="1" ht="12.75">
      <c r="B180" s="3"/>
    </row>
    <row r="181" spans="2:2" s="15" customFormat="1" ht="12.75">
      <c r="B181" s="3"/>
    </row>
    <row r="182" spans="2:2" s="15" customFormat="1" ht="12.75">
      <c r="B182" s="3"/>
    </row>
    <row r="183" spans="2:2" s="15" customFormat="1" ht="12.75">
      <c r="B183" s="3"/>
    </row>
    <row r="184" spans="2:2" s="15" customFormat="1" ht="12.75">
      <c r="B184" s="3"/>
    </row>
    <row r="185" spans="2:2" s="15" customFormat="1" ht="12.75">
      <c r="B185" s="3"/>
    </row>
    <row r="186" spans="2:2" s="15" customFormat="1" ht="12.75">
      <c r="B186" s="3"/>
    </row>
    <row r="187" spans="2:2" s="15" customFormat="1" ht="12.75">
      <c r="B187" s="3"/>
    </row>
    <row r="188" spans="2:2" s="15" customFormat="1" ht="12.75">
      <c r="B188" s="3"/>
    </row>
    <row r="189" spans="2:2" s="15" customFormat="1" ht="12.75">
      <c r="B189" s="3"/>
    </row>
    <row r="190" spans="2:2" s="15" customFormat="1" ht="12.75">
      <c r="B190" s="3"/>
    </row>
    <row r="191" spans="2:2" s="15" customFormat="1" ht="12.75">
      <c r="B191" s="3"/>
    </row>
    <row r="192" spans="2:2" s="15" customFormat="1" ht="12.75">
      <c r="B192" s="3"/>
    </row>
    <row r="193" spans="2:2" s="15" customFormat="1" ht="12.75">
      <c r="B193" s="3"/>
    </row>
    <row r="194" spans="2:2" s="15" customFormat="1" ht="12.75">
      <c r="B194" s="3"/>
    </row>
    <row r="195" spans="2:2" s="15" customFormat="1" ht="12.75">
      <c r="B195" s="3"/>
    </row>
    <row r="196" spans="2:2" s="15" customFormat="1" ht="12.75">
      <c r="B196" s="3"/>
    </row>
    <row r="197" spans="2:2" s="15" customFormat="1" ht="12.75">
      <c r="B197" s="3"/>
    </row>
    <row r="198" spans="2:2" s="15" customFormat="1" ht="12.75">
      <c r="B198" s="3"/>
    </row>
    <row r="199" spans="2:2" s="15" customFormat="1" ht="12.75">
      <c r="B199" s="3"/>
    </row>
    <row r="200" spans="2:2" s="15" customFormat="1" ht="12.75">
      <c r="B200" s="3"/>
    </row>
    <row r="201" spans="2:2" s="15" customFormat="1" ht="12.75">
      <c r="B201" s="3"/>
    </row>
    <row r="202" spans="2:2" s="15" customFormat="1" ht="12.75">
      <c r="B202" s="3"/>
    </row>
    <row r="203" spans="2:2" s="15" customFormat="1" ht="12.75">
      <c r="B203" s="3"/>
    </row>
    <row r="204" spans="2:2" s="15" customFormat="1" ht="12.75">
      <c r="B204" s="3"/>
    </row>
    <row r="205" spans="2:2" s="15" customFormat="1" ht="12.75">
      <c r="B205" s="3"/>
    </row>
    <row r="206" spans="2:2" s="15" customFormat="1" ht="12.75">
      <c r="B206" s="3"/>
    </row>
    <row r="207" spans="2:2" s="15" customFormat="1" ht="12.75">
      <c r="B207" s="3"/>
    </row>
    <row r="208" spans="2:2" s="15" customFormat="1" ht="12.75">
      <c r="B208" s="3"/>
    </row>
    <row r="209" spans="2:2" s="15" customFormat="1" ht="12.75">
      <c r="B209" s="3"/>
    </row>
    <row r="210" spans="2:2" s="15" customFormat="1" ht="12.75">
      <c r="B210" s="3"/>
    </row>
    <row r="211" spans="2:2" s="15" customFormat="1" ht="12.75">
      <c r="B211" s="3"/>
    </row>
    <row r="212" spans="2:2" s="15" customFormat="1" ht="12.75">
      <c r="B212" s="3"/>
    </row>
    <row r="213" spans="2:2" s="15" customFormat="1" ht="12.75">
      <c r="B213" s="3"/>
    </row>
    <row r="214" spans="2:2" s="15" customFormat="1" ht="12.75">
      <c r="B214" s="3"/>
    </row>
    <row r="215" spans="2:2" s="15" customFormat="1" ht="12.75">
      <c r="B215" s="3"/>
    </row>
    <row r="216" spans="2:2" s="15" customFormat="1" ht="12.75">
      <c r="B216" s="3"/>
    </row>
    <row r="217" spans="2:2" s="15" customFormat="1" ht="12.75">
      <c r="B217" s="3"/>
    </row>
    <row r="218" spans="2:2" s="15" customFormat="1" ht="12.75">
      <c r="B218" s="3"/>
    </row>
    <row r="219" spans="2:2" s="15" customFormat="1" ht="12.75">
      <c r="B219" s="3"/>
    </row>
    <row r="220" spans="2:2" s="15" customFormat="1" ht="12.75">
      <c r="B220" s="3"/>
    </row>
    <row r="221" spans="2:2" s="15" customFormat="1" ht="12.75">
      <c r="B221" s="3"/>
    </row>
    <row r="222" spans="2:2" s="15" customFormat="1" ht="12.75">
      <c r="B222" s="3"/>
    </row>
    <row r="223" spans="2:2" s="15" customFormat="1" ht="12.75">
      <c r="B223" s="3"/>
    </row>
    <row r="224" spans="2:2" s="15" customFormat="1" ht="12.75">
      <c r="B224" s="3"/>
    </row>
    <row r="225" spans="2:2" s="15" customFormat="1" ht="12.75">
      <c r="B225" s="3"/>
    </row>
    <row r="226" spans="2:2" s="15" customFormat="1" ht="12.75">
      <c r="B226" s="3"/>
    </row>
    <row r="227" spans="2:2" s="15" customFormat="1" ht="12.75">
      <c r="B227" s="3"/>
    </row>
    <row r="228" spans="2:2" s="15" customFormat="1" ht="12.75">
      <c r="B228" s="3"/>
    </row>
    <row r="229" spans="2:2" s="15" customFormat="1" ht="12.75">
      <c r="B229" s="3"/>
    </row>
    <row r="230" spans="2:2" s="15" customFormat="1" ht="12.75">
      <c r="B230" s="3"/>
    </row>
    <row r="231" spans="2:2" s="15" customFormat="1" ht="12.75">
      <c r="B231" s="3"/>
    </row>
    <row r="232" spans="2:2" s="15" customFormat="1" ht="12.75">
      <c r="B232" s="3"/>
    </row>
    <row r="233" spans="2:2" s="15" customFormat="1" ht="12.75">
      <c r="B233" s="3"/>
    </row>
    <row r="234" spans="2:2" s="15" customFormat="1" ht="12.75">
      <c r="B234" s="3"/>
    </row>
    <row r="235" spans="2:2" s="15" customFormat="1" ht="12.75">
      <c r="B235" s="3"/>
    </row>
    <row r="236" spans="2:2" s="15" customFormat="1" ht="12.75">
      <c r="B236" s="3"/>
    </row>
    <row r="237" spans="2:2" s="15" customFormat="1" ht="12.75">
      <c r="B237" s="3"/>
    </row>
    <row r="238" spans="2:2" s="15" customFormat="1" ht="12.75">
      <c r="B238" s="3"/>
    </row>
    <row r="239" spans="2:2" s="15" customFormat="1" ht="12.75">
      <c r="B239" s="3"/>
    </row>
    <row r="240" spans="2:2" s="15" customFormat="1" ht="12.75">
      <c r="B240" s="3"/>
    </row>
    <row r="241" spans="2:2" s="15" customFormat="1" ht="12.75">
      <c r="B241" s="3"/>
    </row>
    <row r="242" spans="2:2" s="15" customFormat="1" ht="12.75">
      <c r="B242" s="3"/>
    </row>
    <row r="243" spans="2:2" s="15" customFormat="1" ht="12.75">
      <c r="B243" s="3"/>
    </row>
    <row r="244" spans="2:2" s="15" customFormat="1" ht="12.75">
      <c r="B244" s="3"/>
    </row>
    <row r="245" spans="2:2" s="15" customFormat="1" ht="12.75">
      <c r="B245" s="3"/>
    </row>
    <row r="246" spans="2:2" s="15" customFormat="1" ht="12.75">
      <c r="B246" s="3"/>
    </row>
    <row r="247" spans="2:2" s="15" customFormat="1" ht="12.75">
      <c r="B247" s="3"/>
    </row>
    <row r="248" spans="2:2" s="15" customFormat="1" ht="12.75">
      <c r="B248" s="3"/>
    </row>
    <row r="249" spans="2:2" s="15" customFormat="1" ht="12.75">
      <c r="B249" s="3"/>
    </row>
    <row r="250" spans="2:2" s="15" customFormat="1" ht="12.75">
      <c r="B250" s="3"/>
    </row>
    <row r="251" spans="2:2" s="15" customFormat="1" ht="12.75">
      <c r="B251" s="3"/>
    </row>
    <row r="252" spans="2:2" s="15" customFormat="1" ht="12.75">
      <c r="B252" s="3"/>
    </row>
    <row r="253" spans="2:2">
      <c r="B253" s="14"/>
    </row>
    <row r="254" spans="2:2">
      <c r="B254" s="14"/>
    </row>
    <row r="255" spans="2:2">
      <c r="B255" s="14"/>
    </row>
    <row r="256" spans="2:2">
      <c r="B256" s="14"/>
    </row>
    <row r="257" spans="2:2">
      <c r="B257" s="14"/>
    </row>
    <row r="258" spans="2:2">
      <c r="B258" s="14"/>
    </row>
  </sheetData>
  <pageMargins left="0.31496062992125984" right="0.31496062992125984" top="0.74803149606299213" bottom="0.74803149606299213" header="0.31496062992125984" footer="0.31496062992125984"/>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B1:R173"/>
  <sheetViews>
    <sheetView topLeftCell="I104" zoomScaleNormal="100" workbookViewId="0">
      <selection activeCell="R77" sqref="R77"/>
    </sheetView>
  </sheetViews>
  <sheetFormatPr baseColWidth="10" defaultColWidth="11.42578125" defaultRowHeight="15"/>
  <cols>
    <col min="1" max="1" width="6.42578125" style="23" customWidth="1"/>
    <col min="2" max="2" width="14" style="23" customWidth="1"/>
    <col min="3" max="3" width="15.28515625" style="23" customWidth="1"/>
    <col min="4" max="4" width="11.42578125" style="23"/>
    <col min="5" max="5" width="4.42578125" style="23" customWidth="1"/>
    <col min="6" max="8" width="11.42578125" style="23" customWidth="1"/>
    <col min="9" max="9" width="43.85546875" style="23" customWidth="1"/>
    <col min="10" max="10" width="7.28515625" style="23" customWidth="1"/>
    <col min="11" max="11" width="13" style="23" customWidth="1"/>
    <col min="12" max="12" width="19.140625" style="23" customWidth="1"/>
    <col min="13" max="13" width="11.42578125" style="23"/>
    <col min="14" max="14" width="4.42578125" style="23" customWidth="1"/>
    <col min="15" max="15" width="12.5703125" style="23" customWidth="1"/>
    <col min="16" max="17" width="11.42578125" style="23" customWidth="1"/>
    <col min="18" max="18" width="41.42578125" style="23" customWidth="1"/>
    <col min="19" max="16384" width="11.42578125" style="23"/>
  </cols>
  <sheetData>
    <row r="1" spans="2:18" ht="15.75" thickBot="1"/>
    <row r="2" spans="2:18" ht="18.75" customHeight="1" thickTop="1">
      <c r="B2" s="85" t="s">
        <v>52</v>
      </c>
      <c r="C2" s="86"/>
      <c r="D2" s="86"/>
      <c r="E2" s="86"/>
      <c r="F2" s="86"/>
      <c r="G2" s="86"/>
      <c r="H2" s="86"/>
      <c r="I2" s="87"/>
      <c r="K2" s="85" t="s">
        <v>82</v>
      </c>
      <c r="L2" s="86"/>
      <c r="M2" s="86"/>
      <c r="N2" s="86"/>
      <c r="O2" s="86"/>
      <c r="P2" s="86"/>
      <c r="Q2" s="86"/>
      <c r="R2" s="87"/>
    </row>
    <row r="3" spans="2:18" s="27" customFormat="1" ht="18.75">
      <c r="B3" s="24" t="s">
        <v>21</v>
      </c>
      <c r="C3" s="25"/>
      <c r="D3" s="25"/>
      <c r="E3" s="25"/>
      <c r="F3" s="25"/>
      <c r="G3" s="25"/>
      <c r="H3" s="25"/>
      <c r="I3" s="26"/>
      <c r="K3" s="24" t="s">
        <v>21</v>
      </c>
      <c r="L3" s="25"/>
      <c r="M3" s="25"/>
      <c r="N3" s="25"/>
      <c r="O3" s="25"/>
      <c r="P3" s="25"/>
      <c r="Q3" s="25"/>
      <c r="R3" s="26"/>
    </row>
    <row r="4" spans="2:18" ht="13.5" customHeight="1">
      <c r="B4" s="88" t="s">
        <v>39</v>
      </c>
      <c r="C4" s="89"/>
      <c r="D4" s="89"/>
      <c r="E4" s="89"/>
      <c r="F4" s="89"/>
      <c r="G4" s="89"/>
      <c r="H4" s="89"/>
      <c r="I4" s="90"/>
      <c r="K4" s="88" t="s">
        <v>39</v>
      </c>
      <c r="L4" s="89"/>
      <c r="M4" s="89"/>
      <c r="N4" s="89"/>
      <c r="O4" s="89"/>
      <c r="P4" s="89"/>
      <c r="Q4" s="89"/>
      <c r="R4" s="90"/>
    </row>
    <row r="5" spans="2:18">
      <c r="B5" s="28" t="s">
        <v>170</v>
      </c>
      <c r="C5" s="29"/>
      <c r="D5" s="29"/>
      <c r="E5" s="29"/>
      <c r="F5" s="29"/>
      <c r="G5" s="30"/>
      <c r="H5" s="30"/>
      <c r="I5" s="31"/>
      <c r="K5" s="28" t="s">
        <v>26</v>
      </c>
      <c r="L5" s="29"/>
      <c r="M5" s="29"/>
      <c r="N5" s="29"/>
      <c r="O5" s="29"/>
      <c r="P5" s="30"/>
      <c r="Q5" s="30"/>
      <c r="R5" s="31"/>
    </row>
    <row r="6" spans="2:18">
      <c r="B6" s="28" t="s">
        <v>27</v>
      </c>
      <c r="C6" s="29"/>
      <c r="D6" s="29"/>
      <c r="E6" s="29"/>
      <c r="F6" s="29"/>
      <c r="G6" s="30"/>
      <c r="H6" s="30"/>
      <c r="I6" s="31"/>
      <c r="K6" s="28" t="s">
        <v>27</v>
      </c>
      <c r="L6" s="29"/>
      <c r="M6" s="29"/>
      <c r="N6" s="29"/>
      <c r="O6" s="29"/>
      <c r="P6" s="30"/>
      <c r="Q6" s="30"/>
      <c r="R6" s="31"/>
    </row>
    <row r="7" spans="2:18" ht="15.75" thickBot="1">
      <c r="B7" s="28"/>
      <c r="C7" s="29"/>
      <c r="D7" s="29"/>
      <c r="E7" s="29"/>
      <c r="F7" s="29"/>
      <c r="G7" s="30"/>
      <c r="H7" s="30"/>
      <c r="I7" s="31"/>
      <c r="K7" s="28"/>
      <c r="L7" s="29"/>
      <c r="M7" s="29"/>
      <c r="N7" s="29"/>
      <c r="O7" s="29"/>
      <c r="P7" s="30"/>
      <c r="Q7" s="30"/>
      <c r="R7" s="31"/>
    </row>
    <row r="8" spans="2:18" ht="19.5" thickTop="1">
      <c r="B8" s="91" t="s">
        <v>42</v>
      </c>
      <c r="C8" s="92"/>
      <c r="D8" s="92"/>
      <c r="E8" s="92"/>
      <c r="F8" s="92"/>
      <c r="G8" s="92"/>
      <c r="H8" s="92"/>
      <c r="I8" s="93"/>
      <c r="J8" s="27"/>
      <c r="K8" s="91" t="s">
        <v>42</v>
      </c>
      <c r="L8" s="92"/>
      <c r="M8" s="92"/>
      <c r="N8" s="92"/>
      <c r="O8" s="92"/>
      <c r="P8" s="92"/>
      <c r="Q8" s="92"/>
      <c r="R8" s="93"/>
    </row>
    <row r="9" spans="2:18" ht="19.5" thickBot="1">
      <c r="B9" s="94" t="s">
        <v>43</v>
      </c>
      <c r="C9" s="95"/>
      <c r="D9" s="95"/>
      <c r="E9" s="95"/>
      <c r="F9" s="95"/>
      <c r="G9" s="95"/>
      <c r="H9" s="95"/>
      <c r="I9" s="96"/>
      <c r="J9" s="27"/>
      <c r="K9" s="94" t="s">
        <v>43</v>
      </c>
      <c r="L9" s="95"/>
      <c r="M9" s="95"/>
      <c r="N9" s="95"/>
      <c r="O9" s="95"/>
      <c r="P9" s="95"/>
      <c r="Q9" s="95"/>
      <c r="R9" s="96"/>
    </row>
    <row r="10" spans="2:18" ht="15.75" thickTop="1">
      <c r="B10" s="32"/>
      <c r="C10" s="30"/>
      <c r="D10" s="30"/>
      <c r="E10" s="30"/>
      <c r="F10" s="30"/>
      <c r="G10" s="30"/>
      <c r="H10" s="30"/>
      <c r="I10" s="31"/>
      <c r="K10" s="32"/>
      <c r="L10" s="30"/>
      <c r="M10" s="30"/>
      <c r="N10" s="30"/>
      <c r="O10" s="30"/>
      <c r="P10" s="30"/>
      <c r="Q10" s="30"/>
      <c r="R10" s="31"/>
    </row>
    <row r="11" spans="2:18">
      <c r="B11" s="82" t="s">
        <v>53</v>
      </c>
      <c r="C11" s="83"/>
      <c r="D11" s="83"/>
      <c r="E11" s="83"/>
      <c r="F11" s="83"/>
      <c r="G11" s="83"/>
      <c r="H11" s="83"/>
      <c r="I11" s="84"/>
      <c r="K11" s="82" t="s">
        <v>53</v>
      </c>
      <c r="L11" s="83"/>
      <c r="M11" s="83"/>
      <c r="N11" s="83"/>
      <c r="O11" s="83"/>
      <c r="P11" s="83"/>
      <c r="Q11" s="83"/>
      <c r="R11" s="84"/>
    </row>
    <row r="12" spans="2:18">
      <c r="B12" s="33" t="s">
        <v>169</v>
      </c>
      <c r="C12" s="34"/>
      <c r="D12" s="34"/>
      <c r="E12" s="34"/>
      <c r="F12" s="34"/>
      <c r="G12" s="34"/>
      <c r="H12" s="35"/>
      <c r="I12" s="36"/>
      <c r="K12" s="33" t="s">
        <v>169</v>
      </c>
      <c r="L12" s="34"/>
      <c r="M12" s="34"/>
      <c r="N12" s="34"/>
      <c r="O12" s="34"/>
      <c r="P12" s="34"/>
      <c r="Q12" s="35"/>
      <c r="R12" s="36"/>
    </row>
    <row r="13" spans="2:18">
      <c r="B13" s="75" t="s">
        <v>89</v>
      </c>
      <c r="C13" s="76"/>
      <c r="D13" s="76"/>
      <c r="E13" s="76"/>
      <c r="F13" s="76"/>
      <c r="G13" s="76"/>
      <c r="H13" s="76"/>
      <c r="I13" s="77"/>
      <c r="K13" s="75" t="s">
        <v>89</v>
      </c>
      <c r="L13" s="76"/>
      <c r="M13" s="76"/>
      <c r="N13" s="76"/>
      <c r="O13" s="76"/>
      <c r="P13" s="76"/>
      <c r="Q13" s="76"/>
      <c r="R13" s="77"/>
    </row>
    <row r="14" spans="2:18">
      <c r="B14" s="32"/>
      <c r="C14" s="30"/>
      <c r="D14" s="30"/>
      <c r="E14" s="30"/>
      <c r="F14" s="30"/>
      <c r="G14" s="30"/>
      <c r="H14" s="30"/>
      <c r="I14" s="31"/>
      <c r="K14" s="32"/>
      <c r="L14" s="30"/>
      <c r="M14" s="30"/>
      <c r="N14" s="30"/>
      <c r="O14" s="30"/>
      <c r="P14" s="30"/>
      <c r="Q14" s="30"/>
      <c r="R14" s="31"/>
    </row>
    <row r="15" spans="2:18" ht="15.75" thickBot="1">
      <c r="B15" s="32" t="s">
        <v>167</v>
      </c>
      <c r="C15" s="30"/>
      <c r="D15" s="30"/>
      <c r="E15" s="30"/>
      <c r="F15" s="30"/>
      <c r="G15" s="30"/>
      <c r="H15" s="30"/>
      <c r="I15" s="31"/>
      <c r="K15" s="32" t="s">
        <v>167</v>
      </c>
      <c r="L15" s="30"/>
      <c r="M15" s="30"/>
      <c r="N15" s="30"/>
      <c r="O15" s="30"/>
      <c r="P15" s="30"/>
      <c r="Q15" s="30"/>
      <c r="R15" s="31"/>
    </row>
    <row r="16" spans="2:18" ht="15.75" thickBot="1">
      <c r="B16" s="32"/>
      <c r="C16" s="30"/>
      <c r="D16" s="30"/>
      <c r="E16" s="37" t="s">
        <v>22</v>
      </c>
      <c r="F16" s="38"/>
      <c r="G16" s="30"/>
      <c r="H16" s="58">
        <f>IF(F16="",0,IF(F16=0,0,IF(F16&gt;0,TRUNC((F16+29999.99)/30000)*2+2)))</f>
        <v>0</v>
      </c>
      <c r="I16" s="39" t="s">
        <v>24</v>
      </c>
      <c r="K16" s="32"/>
      <c r="L16" s="30"/>
      <c r="M16" s="30"/>
      <c r="N16" s="37" t="s">
        <v>22</v>
      </c>
      <c r="O16" s="38"/>
      <c r="P16" s="30"/>
      <c r="Q16" s="58">
        <f>IF(O16="",0,IF(O16=0,0,IF(O16&gt;0,TRUNC((O16+29999.99)/30000)*2+2)))</f>
        <v>0</v>
      </c>
      <c r="R16" s="39" t="s">
        <v>24</v>
      </c>
    </row>
    <row r="17" spans="2:18">
      <c r="B17" s="32"/>
      <c r="C17" s="30"/>
      <c r="D17" s="30"/>
      <c r="E17" s="37"/>
      <c r="F17" s="30"/>
      <c r="G17" s="30"/>
      <c r="H17" s="40"/>
      <c r="I17" s="39"/>
      <c r="K17" s="32"/>
      <c r="L17" s="30"/>
      <c r="M17" s="30"/>
      <c r="N17" s="37"/>
      <c r="O17" s="30"/>
      <c r="P17" s="30"/>
      <c r="Q17" s="40"/>
      <c r="R17" s="39"/>
    </row>
    <row r="18" spans="2:18" ht="18.75" customHeight="1" thickBot="1">
      <c r="B18" s="72" t="s">
        <v>80</v>
      </c>
      <c r="C18" s="73"/>
      <c r="D18" s="73"/>
      <c r="E18" s="73"/>
      <c r="F18" s="73"/>
      <c r="G18" s="73"/>
      <c r="H18" s="73"/>
      <c r="I18" s="74"/>
      <c r="K18" s="72" t="s">
        <v>80</v>
      </c>
      <c r="L18" s="73"/>
      <c r="M18" s="73"/>
      <c r="N18" s="73"/>
      <c r="O18" s="73"/>
      <c r="P18" s="73"/>
      <c r="Q18" s="73"/>
      <c r="R18" s="74"/>
    </row>
    <row r="19" spans="2:18" ht="15.75" thickBot="1">
      <c r="B19" s="32"/>
      <c r="C19" s="30"/>
      <c r="D19" s="30"/>
      <c r="E19" s="37" t="s">
        <v>23</v>
      </c>
      <c r="F19" s="38"/>
      <c r="G19" s="30"/>
      <c r="H19" s="58">
        <f>F19</f>
        <v>0</v>
      </c>
      <c r="I19" s="39" t="s">
        <v>24</v>
      </c>
      <c r="K19" s="32"/>
      <c r="L19" s="30"/>
      <c r="M19" s="30"/>
      <c r="N19" s="37" t="s">
        <v>23</v>
      </c>
      <c r="O19" s="38"/>
      <c r="P19" s="30"/>
      <c r="Q19" s="58">
        <f>O19</f>
        <v>0</v>
      </c>
      <c r="R19" s="39" t="s">
        <v>24</v>
      </c>
    </row>
    <row r="20" spans="2:18">
      <c r="B20" s="32"/>
      <c r="C20" s="30"/>
      <c r="D20" s="30"/>
      <c r="E20" s="30"/>
      <c r="F20" s="30"/>
      <c r="G20" s="30"/>
      <c r="H20" s="41"/>
      <c r="I20" s="31"/>
      <c r="K20" s="32"/>
      <c r="L20" s="30"/>
      <c r="M20" s="30"/>
      <c r="N20" s="30"/>
      <c r="O20" s="30"/>
      <c r="P20" s="30"/>
      <c r="Q20" s="41"/>
      <c r="R20" s="31"/>
    </row>
    <row r="21" spans="2:18" ht="15" customHeight="1">
      <c r="B21" s="75" t="s">
        <v>88</v>
      </c>
      <c r="C21" s="76"/>
      <c r="D21" s="76"/>
      <c r="E21" s="76"/>
      <c r="F21" s="76"/>
      <c r="G21" s="76"/>
      <c r="H21" s="76"/>
      <c r="I21" s="77"/>
      <c r="K21" s="75" t="s">
        <v>88</v>
      </c>
      <c r="L21" s="76"/>
      <c r="M21" s="76"/>
      <c r="N21" s="76"/>
      <c r="O21" s="76"/>
      <c r="P21" s="76"/>
      <c r="Q21" s="76"/>
      <c r="R21" s="77"/>
    </row>
    <row r="22" spans="2:18">
      <c r="B22" s="32"/>
      <c r="C22" s="30"/>
      <c r="D22" s="30"/>
      <c r="E22" s="30"/>
      <c r="F22" s="30"/>
      <c r="G22" s="30"/>
      <c r="H22" s="30"/>
      <c r="I22" s="31"/>
      <c r="K22" s="32"/>
      <c r="L22" s="30"/>
      <c r="M22" s="30"/>
      <c r="N22" s="30"/>
      <c r="O22" s="30"/>
      <c r="P22" s="30"/>
      <c r="Q22" s="30"/>
      <c r="R22" s="31"/>
    </row>
    <row r="23" spans="2:18">
      <c r="B23" s="32" t="s">
        <v>81</v>
      </c>
      <c r="C23" s="30"/>
      <c r="D23" s="30"/>
      <c r="E23" s="30"/>
      <c r="F23" s="30"/>
      <c r="G23" s="30"/>
      <c r="H23" s="30"/>
      <c r="I23" s="31"/>
      <c r="K23" s="32" t="s">
        <v>81</v>
      </c>
      <c r="L23" s="30"/>
      <c r="M23" s="30"/>
      <c r="N23" s="30"/>
      <c r="O23" s="30"/>
      <c r="P23" s="30"/>
      <c r="Q23" s="30"/>
      <c r="R23" s="31"/>
    </row>
    <row r="24" spans="2:18" ht="15.75" thickBot="1">
      <c r="B24" s="97" t="s">
        <v>54</v>
      </c>
      <c r="C24" s="98"/>
      <c r="D24" s="98"/>
      <c r="E24" s="98"/>
      <c r="F24" s="30"/>
      <c r="G24" s="30"/>
      <c r="H24" s="30"/>
      <c r="I24" s="31"/>
      <c r="K24" s="97" t="s">
        <v>54</v>
      </c>
      <c r="L24" s="98"/>
      <c r="M24" s="98"/>
      <c r="N24" s="98"/>
      <c r="O24" s="30"/>
      <c r="P24" s="30"/>
      <c r="Q24" s="30"/>
      <c r="R24" s="31"/>
    </row>
    <row r="25" spans="2:18" ht="15.75" thickBot="1">
      <c r="B25" s="32"/>
      <c r="C25" s="30"/>
      <c r="D25" s="30"/>
      <c r="E25" s="37" t="s">
        <v>22</v>
      </c>
      <c r="F25" s="38"/>
      <c r="G25" s="30"/>
      <c r="H25" s="58">
        <f>IF(F25="",0,IF(F25=0,0,IF(F25&gt;0,TRUNC((F25+29999.99)/30000)*0.5+0.5)))</f>
        <v>0</v>
      </c>
      <c r="I25" s="39" t="s">
        <v>24</v>
      </c>
      <c r="K25" s="32"/>
      <c r="L25" s="30"/>
      <c r="M25" s="30"/>
      <c r="N25" s="37" t="s">
        <v>22</v>
      </c>
      <c r="O25" s="38"/>
      <c r="P25" s="30"/>
      <c r="Q25" s="58">
        <f>IF(O25="",0,IF(O25=0,0,IF(O25&gt;0,TRUNC((O25+29999.99)/30000)*0.5+0.5)))</f>
        <v>0</v>
      </c>
      <c r="R25" s="39" t="s">
        <v>24</v>
      </c>
    </row>
    <row r="26" spans="2:18">
      <c r="B26" s="32"/>
      <c r="C26" s="30"/>
      <c r="D26" s="30"/>
      <c r="E26" s="37"/>
      <c r="F26" s="30"/>
      <c r="G26" s="30"/>
      <c r="H26" s="40"/>
      <c r="I26" s="39"/>
      <c r="K26" s="32"/>
      <c r="L26" s="30"/>
      <c r="M26" s="30"/>
      <c r="N26" s="37"/>
      <c r="O26" s="30"/>
      <c r="P26" s="30"/>
      <c r="Q26" s="40"/>
      <c r="R26" s="39"/>
    </row>
    <row r="27" spans="2:18" ht="15.75" thickBot="1">
      <c r="B27" s="72" t="s">
        <v>86</v>
      </c>
      <c r="C27" s="73"/>
      <c r="D27" s="73"/>
      <c r="E27" s="73"/>
      <c r="F27" s="73"/>
      <c r="G27" s="73"/>
      <c r="H27" s="73"/>
      <c r="I27" s="74"/>
      <c r="K27" s="72" t="s">
        <v>86</v>
      </c>
      <c r="L27" s="73"/>
      <c r="M27" s="73"/>
      <c r="N27" s="73"/>
      <c r="O27" s="73"/>
      <c r="P27" s="73"/>
      <c r="Q27" s="73"/>
      <c r="R27" s="74"/>
    </row>
    <row r="28" spans="2:18" ht="15.75" customHeight="1" thickBot="1">
      <c r="B28" s="32"/>
      <c r="C28" s="30"/>
      <c r="D28" s="30"/>
      <c r="E28" s="37" t="s">
        <v>23</v>
      </c>
      <c r="F28" s="38"/>
      <c r="G28" s="30"/>
      <c r="H28" s="58">
        <f>F28/2</f>
        <v>0</v>
      </c>
      <c r="I28" s="39" t="s">
        <v>24</v>
      </c>
      <c r="K28" s="32"/>
      <c r="L28" s="30"/>
      <c r="M28" s="30"/>
      <c r="N28" s="37" t="s">
        <v>23</v>
      </c>
      <c r="O28" s="38"/>
      <c r="P28" s="30"/>
      <c r="Q28" s="58">
        <f>O28/2</f>
        <v>0</v>
      </c>
      <c r="R28" s="39" t="s">
        <v>24</v>
      </c>
    </row>
    <row r="29" spans="2:18">
      <c r="B29" s="32"/>
      <c r="C29" s="30"/>
      <c r="D29" s="30"/>
      <c r="E29" s="30"/>
      <c r="F29" s="30"/>
      <c r="G29" s="30"/>
      <c r="H29" s="41"/>
      <c r="I29" s="31"/>
      <c r="K29" s="32"/>
      <c r="L29" s="30"/>
      <c r="M29" s="30"/>
      <c r="N29" s="30"/>
      <c r="O29" s="30"/>
      <c r="P29" s="30"/>
      <c r="Q29" s="41"/>
      <c r="R29" s="31"/>
    </row>
    <row r="30" spans="2:18" ht="15" customHeight="1">
      <c r="B30" s="82" t="s">
        <v>50</v>
      </c>
      <c r="C30" s="83"/>
      <c r="D30" s="83"/>
      <c r="E30" s="83"/>
      <c r="F30" s="83"/>
      <c r="G30" s="83"/>
      <c r="H30" s="83"/>
      <c r="I30" s="84"/>
      <c r="K30" s="82" t="s">
        <v>50</v>
      </c>
      <c r="L30" s="83"/>
      <c r="M30" s="83"/>
      <c r="N30" s="83"/>
      <c r="O30" s="83"/>
      <c r="P30" s="83"/>
      <c r="Q30" s="83"/>
      <c r="R30" s="84"/>
    </row>
    <row r="31" spans="2:18">
      <c r="B31" s="33" t="s">
        <v>188</v>
      </c>
      <c r="C31" s="34"/>
      <c r="D31" s="34"/>
      <c r="E31" s="34"/>
      <c r="F31" s="34"/>
      <c r="G31" s="34"/>
      <c r="H31" s="35"/>
      <c r="I31" s="36"/>
      <c r="K31" s="33" t="s">
        <v>143</v>
      </c>
      <c r="L31" s="34"/>
      <c r="M31" s="34"/>
      <c r="N31" s="34"/>
      <c r="O31" s="34"/>
      <c r="P31" s="34"/>
      <c r="Q31" s="35"/>
      <c r="R31" s="36"/>
    </row>
    <row r="32" spans="2:18">
      <c r="B32" s="32"/>
      <c r="C32" s="30"/>
      <c r="D32" s="30"/>
      <c r="E32" s="30"/>
      <c r="F32" s="30"/>
      <c r="G32" s="30"/>
      <c r="H32" s="41"/>
      <c r="I32" s="31"/>
      <c r="K32" s="32"/>
      <c r="L32" s="30"/>
      <c r="M32" s="30"/>
      <c r="N32" s="30"/>
      <c r="O32" s="30"/>
      <c r="P32" s="30"/>
      <c r="Q32" s="41"/>
      <c r="R32" s="31"/>
    </row>
    <row r="33" spans="2:18" ht="15.75" thickBot="1">
      <c r="B33" s="32" t="s">
        <v>83</v>
      </c>
      <c r="C33" s="30"/>
      <c r="D33" s="30"/>
      <c r="E33" s="30"/>
      <c r="F33" s="30"/>
      <c r="G33" s="30"/>
      <c r="H33" s="41"/>
      <c r="I33" s="31"/>
      <c r="K33" s="32" t="s">
        <v>177</v>
      </c>
      <c r="L33" s="30"/>
      <c r="M33" s="30"/>
      <c r="N33" s="30"/>
      <c r="O33" s="30"/>
      <c r="P33" s="30"/>
      <c r="Q33" s="41"/>
      <c r="R33" s="31"/>
    </row>
    <row r="34" spans="2:18" ht="15.75" thickBot="1">
      <c r="B34" s="32"/>
      <c r="C34" s="30"/>
      <c r="D34" s="30"/>
      <c r="E34" s="37" t="s">
        <v>92</v>
      </c>
      <c r="F34" s="38"/>
      <c r="G34" s="30"/>
      <c r="H34" s="58">
        <f>F34*4</f>
        <v>0</v>
      </c>
      <c r="I34" s="39" t="s">
        <v>24</v>
      </c>
      <c r="K34" s="32"/>
      <c r="L34" s="30"/>
      <c r="M34" s="30"/>
      <c r="N34" s="37" t="s">
        <v>97</v>
      </c>
      <c r="O34" s="38"/>
      <c r="P34" s="30"/>
      <c r="Q34" s="58">
        <f>O34*4</f>
        <v>0</v>
      </c>
      <c r="R34" s="39" t="s">
        <v>24</v>
      </c>
    </row>
    <row r="35" spans="2:18">
      <c r="B35" s="32"/>
      <c r="C35" s="30"/>
      <c r="D35" s="30"/>
      <c r="E35" s="30"/>
      <c r="F35" s="30"/>
      <c r="G35" s="30"/>
      <c r="H35" s="41"/>
      <c r="I35" s="31"/>
      <c r="K35" s="32"/>
      <c r="L35" s="30"/>
      <c r="M35" s="30"/>
      <c r="N35" s="30"/>
      <c r="O35" s="30"/>
      <c r="P35" s="30"/>
      <c r="Q35" s="41"/>
      <c r="R35" s="31"/>
    </row>
    <row r="36" spans="2:18" ht="15.75" thickBot="1">
      <c r="B36" s="32" t="s">
        <v>84</v>
      </c>
      <c r="C36" s="30"/>
      <c r="D36" s="30"/>
      <c r="E36" s="30"/>
      <c r="F36" s="30"/>
      <c r="G36" s="30"/>
      <c r="H36" s="41"/>
      <c r="I36" s="31"/>
      <c r="K36" s="32" t="s">
        <v>175</v>
      </c>
      <c r="L36" s="30"/>
      <c r="M36" s="30"/>
      <c r="N36" s="30"/>
      <c r="O36" s="30"/>
      <c r="P36" s="30"/>
      <c r="Q36" s="41"/>
      <c r="R36" s="31"/>
    </row>
    <row r="37" spans="2:18" ht="15.75" thickBot="1">
      <c r="B37" s="32"/>
      <c r="C37" s="30"/>
      <c r="D37" s="30"/>
      <c r="E37" s="37" t="s">
        <v>93</v>
      </c>
      <c r="F37" s="38"/>
      <c r="G37" s="30"/>
      <c r="H37" s="58">
        <f>F37*3</f>
        <v>0</v>
      </c>
      <c r="I37" s="39" t="s">
        <v>24</v>
      </c>
      <c r="K37" s="32"/>
      <c r="L37" s="30"/>
      <c r="M37" s="30"/>
      <c r="N37" s="37" t="s">
        <v>98</v>
      </c>
      <c r="O37" s="38"/>
      <c r="P37" s="30"/>
      <c r="Q37" s="58">
        <f>O37*3</f>
        <v>0</v>
      </c>
      <c r="R37" s="39" t="s">
        <v>24</v>
      </c>
    </row>
    <row r="38" spans="2:18">
      <c r="B38" s="32"/>
      <c r="C38" s="30"/>
      <c r="D38" s="30"/>
      <c r="E38" s="30"/>
      <c r="F38" s="30"/>
      <c r="G38" s="30"/>
      <c r="H38" s="41"/>
      <c r="I38" s="31"/>
      <c r="K38" s="32"/>
      <c r="L38" s="30"/>
      <c r="M38" s="30"/>
      <c r="N38" s="30"/>
      <c r="O38" s="30"/>
      <c r="P38" s="30"/>
      <c r="Q38" s="41"/>
      <c r="R38" s="31"/>
    </row>
    <row r="39" spans="2:18" ht="15.75" thickBot="1">
      <c r="B39" s="32" t="s">
        <v>94</v>
      </c>
      <c r="C39" s="30"/>
      <c r="D39" s="30"/>
      <c r="E39" s="30"/>
      <c r="F39" s="30"/>
      <c r="G39" s="30"/>
      <c r="H39" s="41"/>
      <c r="I39" s="31"/>
      <c r="K39" s="32" t="s">
        <v>176</v>
      </c>
      <c r="L39" s="30"/>
      <c r="M39" s="30"/>
      <c r="N39" s="30"/>
      <c r="O39" s="30"/>
      <c r="P39" s="30"/>
      <c r="Q39" s="41"/>
      <c r="R39" s="31"/>
    </row>
    <row r="40" spans="2:18" ht="15.75" thickBot="1">
      <c r="B40" s="32"/>
      <c r="C40" s="30"/>
      <c r="D40" s="30"/>
      <c r="E40" s="37" t="s">
        <v>95</v>
      </c>
      <c r="F40" s="38"/>
      <c r="G40" s="30"/>
      <c r="H40" s="58">
        <f>F40*2</f>
        <v>0</v>
      </c>
      <c r="I40" s="39" t="s">
        <v>24</v>
      </c>
      <c r="K40" s="32"/>
      <c r="L40" s="30"/>
      <c r="M40" s="30"/>
      <c r="N40" s="37" t="s">
        <v>99</v>
      </c>
      <c r="O40" s="38"/>
      <c r="P40" s="30"/>
      <c r="Q40" s="58">
        <f>O40*2</f>
        <v>0</v>
      </c>
      <c r="R40" s="39" t="s">
        <v>24</v>
      </c>
    </row>
    <row r="41" spans="2:18">
      <c r="B41" s="32"/>
      <c r="C41" s="30"/>
      <c r="D41" s="30"/>
      <c r="E41" s="30"/>
      <c r="F41" s="30"/>
      <c r="G41" s="30"/>
      <c r="H41" s="41"/>
      <c r="I41" s="31"/>
      <c r="K41" s="32"/>
      <c r="L41" s="30"/>
      <c r="M41" s="30"/>
      <c r="N41" s="30"/>
      <c r="O41" s="30"/>
      <c r="P41" s="30"/>
      <c r="Q41" s="41"/>
      <c r="R41" s="31"/>
    </row>
    <row r="42" spans="2:18" ht="15.75" thickBot="1">
      <c r="B42" s="32" t="s">
        <v>85</v>
      </c>
      <c r="C42" s="30"/>
      <c r="D42" s="30"/>
      <c r="E42" s="30"/>
      <c r="F42" s="30"/>
      <c r="G42" s="30"/>
      <c r="H42" s="41"/>
      <c r="I42" s="31"/>
      <c r="K42" s="32" t="s">
        <v>178</v>
      </c>
      <c r="L42" s="30"/>
      <c r="M42" s="30"/>
      <c r="N42" s="30"/>
      <c r="O42" s="30"/>
      <c r="P42" s="30"/>
      <c r="Q42" s="41"/>
      <c r="R42" s="31"/>
    </row>
    <row r="43" spans="2:18" ht="15.75" thickBot="1">
      <c r="B43" s="32"/>
      <c r="C43" s="30"/>
      <c r="D43" s="30"/>
      <c r="E43" s="37" t="s">
        <v>96</v>
      </c>
      <c r="F43" s="38"/>
      <c r="G43" s="30"/>
      <c r="H43" s="58">
        <f>F43*1</f>
        <v>0</v>
      </c>
      <c r="I43" s="39" t="s">
        <v>24</v>
      </c>
      <c r="K43" s="32"/>
      <c r="L43" s="30"/>
      <c r="M43" s="30"/>
      <c r="N43" s="37" t="s">
        <v>100</v>
      </c>
      <c r="O43" s="38"/>
      <c r="P43" s="30"/>
      <c r="Q43" s="58">
        <f>O43*1</f>
        <v>0</v>
      </c>
      <c r="R43" s="39" t="s">
        <v>24</v>
      </c>
    </row>
    <row r="44" spans="2:18">
      <c r="B44" s="32"/>
      <c r="C44" s="30"/>
      <c r="D44" s="30"/>
      <c r="E44" s="37"/>
      <c r="F44" s="30"/>
      <c r="G44" s="30"/>
      <c r="H44" s="40"/>
      <c r="I44" s="39"/>
      <c r="K44" s="32"/>
      <c r="L44" s="30"/>
      <c r="M44" s="30"/>
      <c r="N44" s="37"/>
      <c r="O44" s="30"/>
      <c r="P44" s="30"/>
      <c r="Q44" s="40"/>
      <c r="R44" s="39"/>
    </row>
    <row r="45" spans="2:18" ht="15.75" thickBot="1">
      <c r="B45" s="32"/>
      <c r="C45" s="30"/>
      <c r="D45" s="30"/>
      <c r="E45" s="37"/>
      <c r="F45" s="30"/>
      <c r="G45" s="30"/>
      <c r="H45" s="40"/>
      <c r="I45" s="39"/>
      <c r="K45" s="32"/>
      <c r="L45" s="30"/>
      <c r="M45" s="30"/>
      <c r="N45" s="37"/>
      <c r="O45" s="30"/>
      <c r="P45" s="30"/>
      <c r="Q45" s="40"/>
      <c r="R45" s="39"/>
    </row>
    <row r="46" spans="2:18" ht="15.75" thickBot="1">
      <c r="B46" s="43" t="s">
        <v>190</v>
      </c>
      <c r="C46" s="44"/>
      <c r="D46" s="45" t="s">
        <v>183</v>
      </c>
      <c r="E46" s="61">
        <f>F34</f>
        <v>0</v>
      </c>
      <c r="F46" s="30"/>
      <c r="G46" s="30"/>
      <c r="H46" s="40"/>
      <c r="I46" s="39"/>
      <c r="K46" s="43" t="s">
        <v>205</v>
      </c>
      <c r="L46" s="44"/>
      <c r="M46" s="45" t="s">
        <v>183</v>
      </c>
      <c r="N46" s="61"/>
      <c r="O46" s="30"/>
      <c r="P46" s="30"/>
      <c r="Q46" s="40"/>
      <c r="R46" s="39"/>
    </row>
    <row r="47" spans="2:18" ht="15.75" thickBot="1">
      <c r="B47" s="46" t="s">
        <v>189</v>
      </c>
      <c r="C47" s="47"/>
      <c r="D47" s="45" t="s">
        <v>184</v>
      </c>
      <c r="E47" s="61">
        <f>F37</f>
        <v>0</v>
      </c>
      <c r="F47" s="30"/>
      <c r="G47" s="30"/>
      <c r="H47" s="40"/>
      <c r="I47" s="39"/>
      <c r="K47" s="48" t="s">
        <v>189</v>
      </c>
      <c r="L47" s="49"/>
      <c r="M47" s="45" t="s">
        <v>184</v>
      </c>
      <c r="N47" s="61"/>
      <c r="O47" s="30"/>
      <c r="P47" s="30"/>
      <c r="Q47" s="40"/>
      <c r="R47" s="39"/>
    </row>
    <row r="48" spans="2:18" ht="15.75" thickBot="1">
      <c r="B48" s="48"/>
      <c r="C48" s="49"/>
      <c r="D48" s="45" t="s">
        <v>185</v>
      </c>
      <c r="E48" s="61">
        <f>F40</f>
        <v>0</v>
      </c>
      <c r="F48" s="30"/>
      <c r="G48" s="30"/>
      <c r="H48" s="40"/>
      <c r="I48" s="39"/>
      <c r="K48" s="48"/>
      <c r="L48" s="49"/>
      <c r="M48" s="45" t="s">
        <v>185</v>
      </c>
      <c r="N48" s="61"/>
      <c r="O48" s="30"/>
      <c r="P48" s="30"/>
      <c r="Q48" s="40"/>
      <c r="R48" s="39"/>
    </row>
    <row r="49" spans="2:18" ht="15.75" thickBot="1">
      <c r="B49" s="48"/>
      <c r="C49" s="49"/>
      <c r="D49" s="45" t="s">
        <v>186</v>
      </c>
      <c r="E49" s="61">
        <f>F43</f>
        <v>0</v>
      </c>
      <c r="F49" s="30"/>
      <c r="G49" s="30"/>
      <c r="H49" s="40"/>
      <c r="I49" s="39"/>
      <c r="K49" s="48"/>
      <c r="L49" s="49"/>
      <c r="M49" s="45" t="s">
        <v>186</v>
      </c>
      <c r="N49" s="61"/>
      <c r="O49" s="30"/>
      <c r="P49" s="30"/>
      <c r="Q49" s="40"/>
      <c r="R49" s="39"/>
    </row>
    <row r="50" spans="2:18" ht="15.75" thickBot="1">
      <c r="B50" s="50"/>
      <c r="C50" s="51"/>
      <c r="D50" s="45" t="s">
        <v>187</v>
      </c>
      <c r="E50" s="61">
        <f>SUM(E46:E49)</f>
        <v>0</v>
      </c>
      <c r="F50" s="30"/>
      <c r="G50" s="30"/>
      <c r="H50" s="40"/>
      <c r="I50" s="39"/>
      <c r="K50" s="50"/>
      <c r="L50" s="51"/>
      <c r="M50" s="45" t="s">
        <v>187</v>
      </c>
      <c r="N50" s="61">
        <f>SUM(N46:N49)</f>
        <v>0</v>
      </c>
      <c r="O50" s="30"/>
      <c r="P50" s="30"/>
      <c r="Q50" s="40"/>
      <c r="R50" s="39"/>
    </row>
    <row r="51" spans="2:18">
      <c r="B51" s="32"/>
      <c r="C51" s="30"/>
      <c r="D51" s="30"/>
      <c r="E51" s="37"/>
      <c r="F51" s="30"/>
      <c r="G51" s="30"/>
      <c r="H51" s="40"/>
      <c r="I51" s="39"/>
      <c r="K51" s="32"/>
      <c r="L51" s="30"/>
      <c r="M51" s="30"/>
      <c r="N51" s="37"/>
      <c r="O51" s="30"/>
      <c r="P51" s="30"/>
      <c r="Q51" s="40"/>
      <c r="R51" s="39"/>
    </row>
    <row r="52" spans="2:18">
      <c r="B52" s="32"/>
      <c r="C52" s="30"/>
      <c r="D52" s="30"/>
      <c r="E52" s="37"/>
      <c r="F52" s="30"/>
      <c r="G52" s="30"/>
      <c r="H52" s="40"/>
      <c r="I52" s="39"/>
      <c r="K52" s="32"/>
      <c r="L52" s="30"/>
      <c r="M52" s="30"/>
      <c r="N52" s="37"/>
      <c r="O52" s="30"/>
      <c r="P52" s="30"/>
      <c r="Q52" s="40"/>
      <c r="R52" s="39"/>
    </row>
    <row r="53" spans="2:18">
      <c r="B53" s="33" t="s">
        <v>87</v>
      </c>
      <c r="C53" s="34"/>
      <c r="D53" s="34"/>
      <c r="E53" s="34"/>
      <c r="F53" s="34"/>
      <c r="G53" s="34"/>
      <c r="H53" s="35"/>
      <c r="I53" s="36"/>
      <c r="K53" s="33" t="s">
        <v>87</v>
      </c>
      <c r="L53" s="34"/>
      <c r="M53" s="34"/>
      <c r="N53" s="34"/>
      <c r="O53" s="34"/>
      <c r="P53" s="34"/>
      <c r="Q53" s="35"/>
      <c r="R53" s="36"/>
    </row>
    <row r="54" spans="2:18">
      <c r="B54" s="32"/>
      <c r="C54" s="30"/>
      <c r="D54" s="30"/>
      <c r="E54" s="30"/>
      <c r="F54" s="30"/>
      <c r="G54" s="30"/>
      <c r="H54" s="41"/>
      <c r="I54" s="31"/>
      <c r="K54" s="32"/>
      <c r="L54" s="30"/>
      <c r="M54" s="30"/>
      <c r="N54" s="30"/>
      <c r="O54" s="30"/>
      <c r="P54" s="30"/>
      <c r="Q54" s="41"/>
      <c r="R54" s="31"/>
    </row>
    <row r="55" spans="2:18" ht="15.75" thickBot="1">
      <c r="B55" s="32" t="s">
        <v>191</v>
      </c>
      <c r="C55" s="30"/>
      <c r="D55" s="30"/>
      <c r="E55" s="30"/>
      <c r="F55" s="30"/>
      <c r="G55" s="30"/>
      <c r="H55" s="41"/>
      <c r="I55" s="31"/>
      <c r="K55" s="32" t="s">
        <v>191</v>
      </c>
      <c r="L55" s="30"/>
      <c r="M55" s="30"/>
      <c r="N55" s="30"/>
      <c r="O55" s="30"/>
      <c r="P55" s="30"/>
      <c r="Q55" s="41"/>
      <c r="R55" s="31"/>
    </row>
    <row r="56" spans="2:18" ht="15.75" thickBot="1">
      <c r="B56" s="32"/>
      <c r="C56" s="30"/>
      <c r="D56" s="30"/>
      <c r="E56" s="37" t="s">
        <v>109</v>
      </c>
      <c r="F56" s="38"/>
      <c r="G56" s="30"/>
      <c r="H56" s="58">
        <f>F56*4</f>
        <v>0</v>
      </c>
      <c r="I56" s="39" t="s">
        <v>24</v>
      </c>
      <c r="K56" s="32"/>
      <c r="L56" s="30"/>
      <c r="M56" s="30"/>
      <c r="N56" s="37" t="s">
        <v>101</v>
      </c>
      <c r="O56" s="38"/>
      <c r="P56" s="30"/>
      <c r="Q56" s="58">
        <f>O56*4</f>
        <v>0</v>
      </c>
      <c r="R56" s="39" t="s">
        <v>24</v>
      </c>
    </row>
    <row r="57" spans="2:18">
      <c r="B57" s="32"/>
      <c r="C57" s="30"/>
      <c r="D57" s="30"/>
      <c r="E57" s="37"/>
      <c r="F57" s="30"/>
      <c r="G57" s="30"/>
      <c r="H57" s="30"/>
      <c r="I57" s="39"/>
      <c r="K57" s="32"/>
      <c r="L57" s="30"/>
      <c r="M57" s="30"/>
      <c r="N57" s="37"/>
      <c r="O57" s="30"/>
      <c r="P57" s="30"/>
      <c r="Q57" s="30"/>
      <c r="R57" s="39"/>
    </row>
    <row r="58" spans="2:18" ht="15.75" thickBot="1">
      <c r="B58" s="32"/>
      <c r="C58" s="30"/>
      <c r="D58" s="30"/>
      <c r="E58" s="37"/>
      <c r="F58" s="30"/>
      <c r="G58" s="30"/>
      <c r="H58" s="30"/>
      <c r="I58" s="39"/>
      <c r="K58" s="32" t="s">
        <v>104</v>
      </c>
      <c r="L58" s="30"/>
      <c r="M58" s="30"/>
      <c r="N58" s="30"/>
      <c r="O58" s="30"/>
      <c r="P58" s="30"/>
      <c r="Q58" s="41"/>
      <c r="R58" s="31"/>
    </row>
    <row r="59" spans="2:18" ht="15.75" thickBot="1">
      <c r="B59" s="32"/>
      <c r="C59" s="30"/>
      <c r="D59" s="30"/>
      <c r="E59" s="37"/>
      <c r="F59" s="30"/>
      <c r="G59" s="30"/>
      <c r="H59" s="30"/>
      <c r="I59" s="39"/>
      <c r="K59" s="32"/>
      <c r="L59" s="30"/>
      <c r="M59" s="30"/>
      <c r="N59" s="37" t="s">
        <v>102</v>
      </c>
      <c r="O59" s="38"/>
      <c r="P59" s="30"/>
      <c r="Q59" s="58">
        <f>O59*3</f>
        <v>0</v>
      </c>
      <c r="R59" s="39" t="s">
        <v>24</v>
      </c>
    </row>
    <row r="60" spans="2:18">
      <c r="B60" s="32"/>
      <c r="C60" s="30"/>
      <c r="D60" s="30"/>
      <c r="E60" s="37"/>
      <c r="F60" s="30"/>
      <c r="G60" s="30"/>
      <c r="H60" s="30"/>
      <c r="I60" s="39"/>
      <c r="K60" s="32"/>
      <c r="L60" s="30"/>
      <c r="M60" s="30"/>
      <c r="N60" s="37"/>
      <c r="O60" s="30"/>
      <c r="P60" s="30"/>
      <c r="Q60" s="30"/>
      <c r="R60" s="39"/>
    </row>
    <row r="61" spans="2:18" ht="15.75" thickBot="1">
      <c r="B61" s="32"/>
      <c r="C61" s="30"/>
      <c r="D61" s="30"/>
      <c r="E61" s="37"/>
      <c r="F61" s="30"/>
      <c r="G61" s="30"/>
      <c r="H61" s="30"/>
      <c r="I61" s="39"/>
      <c r="K61" s="32" t="s">
        <v>105</v>
      </c>
      <c r="L61" s="30"/>
      <c r="M61" s="30"/>
      <c r="N61" s="30"/>
      <c r="O61" s="30"/>
      <c r="P61" s="30"/>
      <c r="Q61" s="41"/>
      <c r="R61" s="31"/>
    </row>
    <row r="62" spans="2:18" ht="15.75" thickBot="1">
      <c r="B62" s="32"/>
      <c r="C62" s="30"/>
      <c r="D62" s="30"/>
      <c r="E62" s="37"/>
      <c r="F62" s="30"/>
      <c r="G62" s="30"/>
      <c r="H62" s="30"/>
      <c r="I62" s="39"/>
      <c r="K62" s="32"/>
      <c r="L62" s="30"/>
      <c r="M62" s="30"/>
      <c r="N62" s="37" t="s">
        <v>103</v>
      </c>
      <c r="O62" s="38"/>
      <c r="P62" s="30"/>
      <c r="Q62" s="58">
        <f>O62*1.5</f>
        <v>0</v>
      </c>
      <c r="R62" s="39" t="s">
        <v>24</v>
      </c>
    </row>
    <row r="63" spans="2:18">
      <c r="B63" s="32"/>
      <c r="C63" s="30"/>
      <c r="D63" s="30"/>
      <c r="E63" s="37"/>
      <c r="F63" s="30"/>
      <c r="G63" s="30"/>
      <c r="H63" s="30"/>
      <c r="I63" s="39"/>
      <c r="K63" s="32"/>
      <c r="L63" s="30"/>
      <c r="M63" s="30"/>
      <c r="N63" s="37"/>
      <c r="O63" s="30"/>
      <c r="P63" s="30"/>
      <c r="Q63" s="30"/>
      <c r="R63" s="39"/>
    </row>
    <row r="64" spans="2:18">
      <c r="B64" s="32"/>
      <c r="C64" s="30"/>
      <c r="D64" s="30"/>
      <c r="E64" s="37"/>
      <c r="F64" s="30"/>
      <c r="G64" s="30"/>
      <c r="H64" s="40"/>
      <c r="I64" s="39"/>
      <c r="K64" s="32"/>
      <c r="L64" s="30"/>
      <c r="M64" s="30"/>
      <c r="N64" s="37"/>
      <c r="O64" s="30"/>
      <c r="P64" s="30"/>
      <c r="Q64" s="40"/>
      <c r="R64" s="39"/>
    </row>
    <row r="65" spans="2:18">
      <c r="B65" s="33" t="s">
        <v>90</v>
      </c>
      <c r="C65" s="34"/>
      <c r="D65" s="34"/>
      <c r="E65" s="34"/>
      <c r="F65" s="34"/>
      <c r="G65" s="34"/>
      <c r="H65" s="35"/>
      <c r="I65" s="36"/>
      <c r="K65" s="33" t="s">
        <v>90</v>
      </c>
      <c r="L65" s="34"/>
      <c r="M65" s="34"/>
      <c r="N65" s="34"/>
      <c r="O65" s="34"/>
      <c r="P65" s="34"/>
      <c r="Q65" s="35"/>
      <c r="R65" s="36"/>
    </row>
    <row r="66" spans="2:18">
      <c r="B66" s="32"/>
      <c r="C66" s="30"/>
      <c r="D66" s="30"/>
      <c r="E66" s="37"/>
      <c r="F66" s="30"/>
      <c r="G66" s="30"/>
      <c r="H66" s="52"/>
      <c r="I66" s="39"/>
      <c r="K66" s="32"/>
      <c r="L66" s="30"/>
      <c r="M66" s="30"/>
      <c r="N66" s="37"/>
      <c r="O66" s="30"/>
      <c r="P66" s="30"/>
      <c r="Q66" s="52"/>
      <c r="R66" s="39"/>
    </row>
    <row r="67" spans="2:18" ht="15.75" thickBot="1">
      <c r="B67" s="42" t="s">
        <v>204</v>
      </c>
      <c r="C67" s="30"/>
      <c r="D67" s="30"/>
      <c r="E67" s="30"/>
      <c r="F67" s="30"/>
      <c r="G67" s="30"/>
      <c r="H67" s="41"/>
      <c r="I67" s="31"/>
      <c r="K67" s="32" t="s">
        <v>192</v>
      </c>
      <c r="L67" s="30"/>
      <c r="M67" s="30"/>
      <c r="N67" s="30"/>
      <c r="O67" s="30"/>
      <c r="P67" s="30"/>
      <c r="Q67" s="41"/>
      <c r="R67" s="31"/>
    </row>
    <row r="68" spans="2:18" ht="15.75" thickBot="1">
      <c r="B68" s="32"/>
      <c r="C68" s="30"/>
      <c r="D68" s="30"/>
      <c r="E68" s="37" t="s">
        <v>142</v>
      </c>
      <c r="F68" s="38"/>
      <c r="G68" s="30"/>
      <c r="H68" s="58">
        <f>F68*1.5</f>
        <v>0</v>
      </c>
      <c r="I68" s="39" t="s">
        <v>24</v>
      </c>
      <c r="K68" s="32"/>
      <c r="L68" s="30"/>
      <c r="M68" s="30"/>
      <c r="N68" s="37" t="s">
        <v>107</v>
      </c>
      <c r="O68" s="38"/>
      <c r="P68" s="30"/>
      <c r="Q68" s="58">
        <f>O68*1.5</f>
        <v>0</v>
      </c>
      <c r="R68" s="39" t="s">
        <v>24</v>
      </c>
    </row>
    <row r="69" spans="2:18">
      <c r="B69" s="32"/>
      <c r="C69" s="30"/>
      <c r="D69" s="30"/>
      <c r="E69" s="37"/>
      <c r="F69" s="30"/>
      <c r="G69" s="30"/>
      <c r="H69" s="30"/>
      <c r="I69" s="39"/>
      <c r="K69" s="32"/>
      <c r="L69" s="30"/>
      <c r="M69" s="30"/>
      <c r="N69" s="37"/>
      <c r="O69" s="30"/>
      <c r="P69" s="30"/>
      <c r="Q69" s="30"/>
      <c r="R69" s="39"/>
    </row>
    <row r="70" spans="2:18" ht="15.75" thickBot="1">
      <c r="B70" s="32"/>
      <c r="C70" s="30"/>
      <c r="D70" s="30"/>
      <c r="E70" s="37"/>
      <c r="F70" s="30"/>
      <c r="G70" s="30"/>
      <c r="H70" s="30"/>
      <c r="I70" s="39"/>
      <c r="K70" s="32" t="s">
        <v>106</v>
      </c>
      <c r="L70" s="30"/>
      <c r="M70" s="30"/>
      <c r="N70" s="30"/>
      <c r="O70" s="30"/>
      <c r="P70" s="30"/>
      <c r="Q70" s="41"/>
      <c r="R70" s="31"/>
    </row>
    <row r="71" spans="2:18" ht="15.75" thickBot="1">
      <c r="B71" s="32"/>
      <c r="C71" s="30"/>
      <c r="D71" s="30"/>
      <c r="E71" s="37"/>
      <c r="F71" s="30"/>
      <c r="G71" s="30"/>
      <c r="H71" s="30"/>
      <c r="I71" s="39"/>
      <c r="K71" s="32"/>
      <c r="L71" s="30"/>
      <c r="M71" s="30"/>
      <c r="N71" s="37" t="s">
        <v>110</v>
      </c>
      <c r="O71" s="38"/>
      <c r="P71" s="30"/>
      <c r="Q71" s="58">
        <f>O71</f>
        <v>0</v>
      </c>
      <c r="R71" s="39" t="s">
        <v>24</v>
      </c>
    </row>
    <row r="72" spans="2:18">
      <c r="B72" s="32"/>
      <c r="C72" s="30"/>
      <c r="D72" s="30"/>
      <c r="E72" s="37"/>
      <c r="F72" s="30"/>
      <c r="G72" s="30"/>
      <c r="H72" s="30"/>
      <c r="I72" s="39"/>
      <c r="K72" s="32"/>
      <c r="L72" s="30"/>
      <c r="M72" s="30"/>
      <c r="N72" s="37"/>
      <c r="O72" s="30"/>
      <c r="P72" s="30"/>
      <c r="Q72" s="30"/>
      <c r="R72" s="39"/>
    </row>
    <row r="73" spans="2:18" ht="15.75" thickBot="1">
      <c r="B73" s="32"/>
      <c r="C73" s="30"/>
      <c r="D73" s="30"/>
      <c r="E73" s="37"/>
      <c r="F73" s="30"/>
      <c r="G73" s="30"/>
      <c r="H73" s="30"/>
      <c r="I73" s="39"/>
      <c r="K73" s="32" t="s">
        <v>209</v>
      </c>
      <c r="L73" s="30"/>
      <c r="M73" s="30"/>
      <c r="N73" s="30"/>
      <c r="O73" s="30"/>
      <c r="P73" s="30"/>
      <c r="Q73" s="41"/>
      <c r="R73" s="31"/>
    </row>
    <row r="74" spans="2:18" ht="15.75" thickBot="1">
      <c r="B74" s="32"/>
      <c r="C74" s="30"/>
      <c r="D74" s="30"/>
      <c r="E74" s="37"/>
      <c r="F74" s="30"/>
      <c r="G74" s="30"/>
      <c r="H74" s="30"/>
      <c r="I74" s="39"/>
      <c r="K74" s="32"/>
      <c r="L74" s="30"/>
      <c r="M74" s="30"/>
      <c r="N74" s="37" t="s">
        <v>111</v>
      </c>
      <c r="O74" s="38"/>
      <c r="P74" s="30"/>
      <c r="Q74" s="58">
        <f>O74*0.5</f>
        <v>0</v>
      </c>
      <c r="R74" s="39" t="s">
        <v>24</v>
      </c>
    </row>
    <row r="75" spans="2:18">
      <c r="B75" s="32"/>
      <c r="C75" s="30"/>
      <c r="D75" s="30"/>
      <c r="E75" s="37"/>
      <c r="F75" s="30"/>
      <c r="G75" s="30"/>
      <c r="H75" s="30"/>
      <c r="I75" s="39"/>
      <c r="K75" s="32"/>
      <c r="L75" s="30"/>
      <c r="M75" s="30"/>
      <c r="N75" s="37"/>
      <c r="O75" s="30"/>
      <c r="P75" s="30"/>
      <c r="Q75" s="30"/>
      <c r="R75" s="39"/>
    </row>
    <row r="76" spans="2:18">
      <c r="B76" s="32"/>
      <c r="C76" s="30"/>
      <c r="D76" s="30"/>
      <c r="E76" s="37"/>
      <c r="F76" s="30"/>
      <c r="G76" s="30"/>
      <c r="H76" s="30"/>
      <c r="I76" s="39"/>
      <c r="K76" s="32"/>
      <c r="L76" s="30"/>
      <c r="M76" s="30"/>
      <c r="N76" s="37"/>
      <c r="O76" s="30"/>
      <c r="P76" s="30"/>
      <c r="Q76" s="30"/>
      <c r="R76" s="39"/>
    </row>
    <row r="77" spans="2:18">
      <c r="B77" s="33" t="s">
        <v>91</v>
      </c>
      <c r="C77" s="34"/>
      <c r="D77" s="34"/>
      <c r="E77" s="34"/>
      <c r="F77" s="34"/>
      <c r="G77" s="34"/>
      <c r="H77" s="35"/>
      <c r="I77" s="36"/>
      <c r="K77" s="33" t="s">
        <v>91</v>
      </c>
      <c r="L77" s="34"/>
      <c r="M77" s="34"/>
      <c r="N77" s="34"/>
      <c r="O77" s="34"/>
      <c r="P77" s="34"/>
      <c r="Q77" s="35"/>
      <c r="R77" s="36"/>
    </row>
    <row r="78" spans="2:18">
      <c r="B78" s="32"/>
      <c r="C78" s="30"/>
      <c r="D78" s="30"/>
      <c r="E78" s="30"/>
      <c r="F78" s="30"/>
      <c r="G78" s="30"/>
      <c r="H78" s="41"/>
      <c r="I78" s="31"/>
      <c r="K78" s="32"/>
      <c r="L78" s="30"/>
      <c r="M78" s="30"/>
      <c r="N78" s="30"/>
      <c r="O78" s="30"/>
      <c r="P78" s="30"/>
      <c r="Q78" s="41"/>
      <c r="R78" s="31"/>
    </row>
    <row r="79" spans="2:18" ht="15.75" thickBot="1">
      <c r="B79" s="32" t="s">
        <v>0</v>
      </c>
      <c r="C79" s="30"/>
      <c r="D79" s="30"/>
      <c r="E79" s="30"/>
      <c r="F79" s="30"/>
      <c r="G79" s="30"/>
      <c r="H79" s="41"/>
      <c r="I79" s="31"/>
      <c r="K79" s="32" t="s">
        <v>0</v>
      </c>
      <c r="L79" s="30"/>
      <c r="M79" s="30"/>
      <c r="N79" s="30"/>
      <c r="O79" s="30"/>
      <c r="P79" s="30"/>
      <c r="Q79" s="41"/>
      <c r="R79" s="31"/>
    </row>
    <row r="80" spans="2:18" ht="15.75" thickBot="1">
      <c r="B80" s="32"/>
      <c r="C80" s="30"/>
      <c r="D80" s="30"/>
      <c r="E80" s="37" t="s">
        <v>29</v>
      </c>
      <c r="F80" s="38"/>
      <c r="G80" s="30"/>
      <c r="H80" s="58">
        <f>F80*0.25</f>
        <v>0</v>
      </c>
      <c r="I80" s="39" t="s">
        <v>24</v>
      </c>
      <c r="K80" s="32"/>
      <c r="L80" s="30"/>
      <c r="M80" s="30"/>
      <c r="N80" s="37" t="s">
        <v>29</v>
      </c>
      <c r="O80" s="38"/>
      <c r="P80" s="30"/>
      <c r="Q80" s="58">
        <f>O80*0.25</f>
        <v>0</v>
      </c>
      <c r="R80" s="39" t="s">
        <v>24</v>
      </c>
    </row>
    <row r="81" spans="2:18">
      <c r="B81" s="32"/>
      <c r="C81" s="30"/>
      <c r="D81" s="30"/>
      <c r="E81" s="30"/>
      <c r="F81" s="30"/>
      <c r="G81" s="30"/>
      <c r="H81" s="41"/>
      <c r="I81" s="31"/>
      <c r="K81" s="32"/>
      <c r="L81" s="30"/>
      <c r="M81" s="30"/>
      <c r="N81" s="30"/>
      <c r="O81" s="30"/>
      <c r="P81" s="30"/>
      <c r="Q81" s="41"/>
      <c r="R81" s="31"/>
    </row>
    <row r="82" spans="2:18" ht="15.75" thickBot="1">
      <c r="B82" s="32" t="s">
        <v>1</v>
      </c>
      <c r="C82" s="30"/>
      <c r="D82" s="30"/>
      <c r="E82" s="30"/>
      <c r="F82" s="30"/>
      <c r="G82" s="30"/>
      <c r="H82" s="41"/>
      <c r="I82" s="31"/>
      <c r="K82" s="32" t="s">
        <v>1</v>
      </c>
      <c r="L82" s="30"/>
      <c r="M82" s="30"/>
      <c r="N82" s="30"/>
      <c r="O82" s="30"/>
      <c r="P82" s="30"/>
      <c r="Q82" s="41"/>
      <c r="R82" s="31"/>
    </row>
    <row r="83" spans="2:18" ht="15.75" thickBot="1">
      <c r="B83" s="32"/>
      <c r="C83" s="30"/>
      <c r="D83" s="30"/>
      <c r="E83" s="37" t="s">
        <v>30</v>
      </c>
      <c r="F83" s="38"/>
      <c r="G83" s="30"/>
      <c r="H83" s="58">
        <f>F83*0.1</f>
        <v>0</v>
      </c>
      <c r="I83" s="39" t="s">
        <v>24</v>
      </c>
      <c r="K83" s="32"/>
      <c r="L83" s="30"/>
      <c r="M83" s="30"/>
      <c r="N83" s="37" t="s">
        <v>30</v>
      </c>
      <c r="O83" s="38"/>
      <c r="P83" s="30"/>
      <c r="Q83" s="58">
        <f>O83*0.1</f>
        <v>0</v>
      </c>
      <c r="R83" s="39" t="s">
        <v>24</v>
      </c>
    </row>
    <row r="84" spans="2:18">
      <c r="B84" s="32"/>
      <c r="C84" s="30"/>
      <c r="D84" s="30"/>
      <c r="E84" s="37"/>
      <c r="F84" s="30"/>
      <c r="G84" s="30"/>
      <c r="H84" s="30"/>
      <c r="I84" s="39"/>
      <c r="K84" s="32"/>
      <c r="L84" s="30"/>
      <c r="M84" s="30"/>
      <c r="N84" s="37"/>
      <c r="O84" s="30"/>
      <c r="P84" s="30"/>
      <c r="Q84" s="30"/>
      <c r="R84" s="39"/>
    </row>
    <row r="85" spans="2:18">
      <c r="B85" s="33" t="s">
        <v>113</v>
      </c>
      <c r="C85" s="30"/>
      <c r="D85" s="30"/>
      <c r="E85" s="30"/>
      <c r="F85" s="30"/>
      <c r="G85" s="30"/>
      <c r="H85" s="30"/>
      <c r="I85" s="31"/>
      <c r="K85" s="33" t="s">
        <v>113</v>
      </c>
      <c r="L85" s="34"/>
      <c r="M85" s="34"/>
      <c r="N85" s="34"/>
      <c r="O85" s="34"/>
      <c r="P85" s="34"/>
      <c r="Q85" s="35"/>
      <c r="R85" s="36"/>
    </row>
    <row r="86" spans="2:18">
      <c r="B86" s="32"/>
      <c r="C86" s="30" t="s">
        <v>118</v>
      </c>
      <c r="D86" s="30"/>
      <c r="E86" s="30"/>
      <c r="F86" s="30"/>
      <c r="G86" s="30"/>
      <c r="H86" s="30"/>
      <c r="I86" s="31"/>
      <c r="K86" s="32"/>
      <c r="L86" s="30"/>
      <c r="M86" s="30"/>
      <c r="N86" s="30"/>
      <c r="O86" s="30"/>
      <c r="P86" s="30"/>
      <c r="Q86" s="41"/>
      <c r="R86" s="31"/>
    </row>
    <row r="87" spans="2:18" ht="15.75" thickBot="1">
      <c r="B87" s="32"/>
      <c r="C87" s="30"/>
      <c r="D87" s="30"/>
      <c r="E87" s="30"/>
      <c r="F87" s="30"/>
      <c r="G87" s="30"/>
      <c r="H87" s="30"/>
      <c r="I87" s="31"/>
      <c r="K87" s="32" t="s">
        <v>114</v>
      </c>
      <c r="L87" s="30"/>
      <c r="M87" s="30"/>
      <c r="N87" s="30"/>
      <c r="O87" s="30"/>
      <c r="P87" s="30"/>
      <c r="Q87" s="41"/>
      <c r="R87" s="31"/>
    </row>
    <row r="88" spans="2:18" ht="15.75" thickBot="1">
      <c r="B88" s="32"/>
      <c r="C88" s="30"/>
      <c r="D88" s="30"/>
      <c r="E88" s="30"/>
      <c r="F88" s="30"/>
      <c r="G88" s="30"/>
      <c r="H88" s="30"/>
      <c r="I88" s="31"/>
      <c r="K88" s="32"/>
      <c r="L88" s="30"/>
      <c r="M88" s="30"/>
      <c r="N88" s="37" t="s">
        <v>31</v>
      </c>
      <c r="O88" s="38"/>
      <c r="P88" s="30"/>
      <c r="Q88" s="58">
        <f>O88*4</f>
        <v>0</v>
      </c>
      <c r="R88" s="39" t="s">
        <v>24</v>
      </c>
    </row>
    <row r="89" spans="2:18">
      <c r="B89" s="32"/>
      <c r="C89" s="30"/>
      <c r="D89" s="30"/>
      <c r="E89" s="30"/>
      <c r="F89" s="30"/>
      <c r="G89" s="30"/>
      <c r="H89" s="30"/>
      <c r="I89" s="31"/>
      <c r="K89" s="32"/>
      <c r="L89" s="30"/>
      <c r="M89" s="30"/>
      <c r="N89" s="37"/>
      <c r="O89" s="30"/>
      <c r="P89" s="30"/>
      <c r="Q89" s="30"/>
      <c r="R89" s="39"/>
    </row>
    <row r="90" spans="2:18" ht="15.75" thickBot="1">
      <c r="B90" s="32"/>
      <c r="C90" s="30"/>
      <c r="D90" s="30"/>
      <c r="E90" s="30"/>
      <c r="F90" s="30"/>
      <c r="G90" s="30"/>
      <c r="H90" s="30"/>
      <c r="I90" s="31"/>
      <c r="K90" s="32" t="s">
        <v>115</v>
      </c>
      <c r="L90" s="30"/>
      <c r="M90" s="30"/>
      <c r="N90" s="30"/>
      <c r="O90" s="30"/>
      <c r="P90" s="30"/>
      <c r="Q90" s="41"/>
      <c r="R90" s="31"/>
    </row>
    <row r="91" spans="2:18" ht="15.75" thickBot="1">
      <c r="B91" s="32"/>
      <c r="C91" s="30"/>
      <c r="D91" s="30"/>
      <c r="E91" s="30"/>
      <c r="F91" s="30"/>
      <c r="G91" s="30"/>
      <c r="H91" s="30"/>
      <c r="I91" s="31"/>
      <c r="K91" s="32"/>
      <c r="L91" s="30"/>
      <c r="M91" s="30"/>
      <c r="N91" s="37" t="s">
        <v>31</v>
      </c>
      <c r="O91" s="38"/>
      <c r="P91" s="30"/>
      <c r="Q91" s="58">
        <f>O91</f>
        <v>0</v>
      </c>
      <c r="R91" s="39" t="s">
        <v>24</v>
      </c>
    </row>
    <row r="92" spans="2:18">
      <c r="B92" s="32"/>
      <c r="C92" s="30"/>
      <c r="D92" s="30"/>
      <c r="E92" s="30"/>
      <c r="F92" s="30"/>
      <c r="G92" s="30"/>
      <c r="H92" s="30"/>
      <c r="I92" s="31"/>
      <c r="K92" s="32"/>
      <c r="L92" s="30"/>
      <c r="M92" s="30"/>
      <c r="N92" s="37"/>
      <c r="O92" s="30"/>
      <c r="P92" s="30"/>
      <c r="Q92" s="30"/>
      <c r="R92" s="39"/>
    </row>
    <row r="93" spans="2:18" ht="15.75" thickBot="1">
      <c r="B93" s="32"/>
      <c r="C93" s="30"/>
      <c r="D93" s="30"/>
      <c r="E93" s="30"/>
      <c r="F93" s="30"/>
      <c r="G93" s="30"/>
      <c r="H93" s="30"/>
      <c r="I93" s="31"/>
      <c r="K93" s="32" t="s">
        <v>174</v>
      </c>
      <c r="L93" s="30"/>
      <c r="M93" s="30"/>
      <c r="N93" s="30"/>
      <c r="O93" s="30"/>
      <c r="P93" s="30"/>
      <c r="Q93" s="41"/>
      <c r="R93" s="31"/>
    </row>
    <row r="94" spans="2:18" ht="15.75" thickBot="1">
      <c r="B94" s="32"/>
      <c r="C94" s="30"/>
      <c r="D94" s="30"/>
      <c r="E94" s="30"/>
      <c r="F94" s="30"/>
      <c r="G94" s="30"/>
      <c r="H94" s="30"/>
      <c r="I94" s="31"/>
      <c r="K94" s="32"/>
      <c r="L94" s="30"/>
      <c r="M94" s="30"/>
      <c r="N94" s="37" t="s">
        <v>31</v>
      </c>
      <c r="O94" s="38"/>
      <c r="P94" s="30"/>
      <c r="Q94" s="58">
        <f>O94</f>
        <v>0</v>
      </c>
      <c r="R94" s="39" t="s">
        <v>24</v>
      </c>
    </row>
    <row r="95" spans="2:18">
      <c r="B95" s="32"/>
      <c r="C95" s="30"/>
      <c r="D95" s="30"/>
      <c r="E95" s="30"/>
      <c r="F95" s="30"/>
      <c r="G95" s="30"/>
      <c r="H95" s="30"/>
      <c r="I95" s="31"/>
      <c r="K95" s="32"/>
      <c r="L95" s="30"/>
      <c r="M95" s="30"/>
      <c r="N95" s="37"/>
      <c r="O95" s="30"/>
      <c r="P95" s="30"/>
      <c r="Q95" s="30"/>
      <c r="R95" s="39"/>
    </row>
    <row r="96" spans="2:18" ht="15.75" thickBot="1">
      <c r="B96" s="32"/>
      <c r="C96" s="30"/>
      <c r="D96" s="30"/>
      <c r="E96" s="30"/>
      <c r="F96" s="30"/>
      <c r="G96" s="30"/>
      <c r="H96" s="30"/>
      <c r="I96" s="31"/>
      <c r="K96" s="32" t="s">
        <v>116</v>
      </c>
      <c r="L96" s="30"/>
      <c r="M96" s="30"/>
      <c r="N96" s="30"/>
      <c r="O96" s="30"/>
      <c r="P96" s="30"/>
      <c r="Q96" s="41"/>
      <c r="R96" s="31"/>
    </row>
    <row r="97" spans="2:18" ht="15.75" thickBot="1">
      <c r="B97" s="32"/>
      <c r="C97" s="30"/>
      <c r="D97" s="30"/>
      <c r="E97" s="30"/>
      <c r="F97" s="30"/>
      <c r="G97" s="30"/>
      <c r="H97" s="41"/>
      <c r="I97" s="31"/>
      <c r="K97" s="32"/>
      <c r="L97" s="30"/>
      <c r="M97" s="30"/>
      <c r="N97" s="37" t="s">
        <v>31</v>
      </c>
      <c r="O97" s="38"/>
      <c r="P97" s="30"/>
      <c r="Q97" s="58">
        <f>O97*0.5</f>
        <v>0</v>
      </c>
      <c r="R97" s="39" t="s">
        <v>24</v>
      </c>
    </row>
    <row r="98" spans="2:18">
      <c r="B98" s="32"/>
      <c r="C98" s="30"/>
      <c r="D98" s="30"/>
      <c r="E98" s="30"/>
      <c r="F98" s="30"/>
      <c r="G98" s="30"/>
      <c r="H98" s="41"/>
      <c r="I98" s="31"/>
      <c r="K98" s="32"/>
      <c r="L98" s="30"/>
      <c r="M98" s="30"/>
      <c r="N98" s="37"/>
      <c r="O98" s="30"/>
      <c r="P98" s="30"/>
      <c r="Q98" s="30"/>
      <c r="R98" s="30"/>
    </row>
    <row r="99" spans="2:18">
      <c r="B99" s="32"/>
      <c r="C99" s="30"/>
      <c r="D99" s="30"/>
      <c r="E99" s="30"/>
      <c r="F99" s="30"/>
      <c r="G99" s="30"/>
      <c r="H99" s="41"/>
      <c r="I99" s="31"/>
      <c r="K99" s="32"/>
      <c r="L99" s="30"/>
      <c r="M99" s="30"/>
      <c r="N99" s="37"/>
      <c r="O99" s="41" t="s">
        <v>117</v>
      </c>
      <c r="P99" s="30"/>
      <c r="Q99" s="58">
        <f>MIN( 4,Q88+Q91+Q94+Q97)</f>
        <v>0</v>
      </c>
      <c r="R99" s="39" t="s">
        <v>24</v>
      </c>
    </row>
    <row r="100" spans="2:18">
      <c r="B100" s="32"/>
      <c r="C100" s="30"/>
      <c r="D100" s="30"/>
      <c r="E100" s="30"/>
      <c r="F100" s="30"/>
      <c r="G100" s="30"/>
      <c r="H100" s="41"/>
      <c r="I100" s="31"/>
      <c r="K100" s="32"/>
      <c r="L100" s="30"/>
      <c r="M100" s="30"/>
      <c r="N100" s="30"/>
      <c r="O100" s="30"/>
      <c r="P100" s="30"/>
      <c r="Q100" s="41"/>
      <c r="R100" s="31"/>
    </row>
    <row r="101" spans="2:18">
      <c r="B101" s="33" t="s">
        <v>193</v>
      </c>
      <c r="C101" s="34"/>
      <c r="D101" s="34"/>
      <c r="E101" s="34"/>
      <c r="F101" s="34"/>
      <c r="G101" s="34"/>
      <c r="H101" s="35"/>
      <c r="I101" s="36"/>
      <c r="K101" s="33" t="s">
        <v>193</v>
      </c>
      <c r="L101" s="34"/>
      <c r="M101" s="34"/>
      <c r="N101" s="34"/>
      <c r="O101" s="34"/>
      <c r="P101" s="34"/>
      <c r="Q101" s="35"/>
      <c r="R101" s="36"/>
    </row>
    <row r="102" spans="2:18">
      <c r="B102" s="32"/>
      <c r="C102" s="30" t="s">
        <v>118</v>
      </c>
      <c r="D102" s="30"/>
      <c r="E102" s="30"/>
      <c r="F102" s="30"/>
      <c r="G102" s="30"/>
      <c r="H102" s="41"/>
      <c r="I102" s="31"/>
      <c r="K102" s="32"/>
      <c r="L102" s="30"/>
      <c r="M102" s="30"/>
      <c r="N102" s="30"/>
      <c r="O102" s="30"/>
      <c r="P102" s="30"/>
      <c r="Q102" s="41"/>
      <c r="R102" s="31"/>
    </row>
    <row r="103" spans="2:18" ht="15.75" thickBot="1">
      <c r="B103" s="32"/>
      <c r="C103" s="30"/>
      <c r="D103" s="30"/>
      <c r="E103" s="30"/>
      <c r="F103" s="30"/>
      <c r="G103" s="30"/>
      <c r="H103" s="41"/>
      <c r="I103" s="31"/>
      <c r="K103" s="32" t="s">
        <v>197</v>
      </c>
      <c r="L103" s="30"/>
      <c r="M103" s="30"/>
      <c r="N103" s="30"/>
      <c r="O103" s="30"/>
      <c r="P103" s="30"/>
      <c r="Q103" s="41"/>
      <c r="R103" s="31"/>
    </row>
    <row r="104" spans="2:18" ht="15.75" thickBot="1">
      <c r="B104" s="32"/>
      <c r="C104" s="30"/>
      <c r="D104" s="30"/>
      <c r="E104" s="30"/>
      <c r="F104" s="30"/>
      <c r="G104" s="30"/>
      <c r="H104" s="41"/>
      <c r="I104" s="31"/>
      <c r="K104" s="32"/>
      <c r="L104" s="30"/>
      <c r="M104" s="30"/>
      <c r="N104" s="37" t="s">
        <v>194</v>
      </c>
      <c r="O104" s="38"/>
      <c r="P104" s="30"/>
      <c r="Q104" s="58">
        <f>O104*4</f>
        <v>0</v>
      </c>
      <c r="R104" s="39" t="s">
        <v>24</v>
      </c>
    </row>
    <row r="105" spans="2:18">
      <c r="B105" s="32"/>
      <c r="C105" s="30"/>
      <c r="D105" s="30"/>
      <c r="E105" s="30"/>
      <c r="F105" s="30"/>
      <c r="G105" s="30"/>
      <c r="H105" s="41"/>
      <c r="I105" s="31"/>
      <c r="K105" s="32"/>
      <c r="L105" s="30"/>
      <c r="M105" s="30"/>
      <c r="N105" s="37"/>
      <c r="O105" s="30"/>
      <c r="P105" s="30"/>
      <c r="Q105" s="30"/>
      <c r="R105" s="39"/>
    </row>
    <row r="106" spans="2:18" ht="15.75" thickBot="1">
      <c r="B106" s="32"/>
      <c r="C106" s="30"/>
      <c r="D106" s="30"/>
      <c r="E106" s="30"/>
      <c r="F106" s="30"/>
      <c r="G106" s="30"/>
      <c r="H106" s="41"/>
      <c r="I106" s="31"/>
      <c r="K106" s="32" t="s">
        <v>195</v>
      </c>
      <c r="L106" s="30"/>
      <c r="M106" s="30"/>
      <c r="N106" s="30"/>
      <c r="O106" s="30"/>
      <c r="P106" s="30"/>
      <c r="Q106" s="41"/>
      <c r="R106" s="31"/>
    </row>
    <row r="107" spans="2:18" ht="15.75" thickBot="1">
      <c r="B107" s="32"/>
      <c r="C107" s="30"/>
      <c r="D107" s="30"/>
      <c r="E107" s="30"/>
      <c r="F107" s="30"/>
      <c r="G107" s="30"/>
      <c r="H107" s="41"/>
      <c r="I107" s="31"/>
      <c r="K107" s="32"/>
      <c r="L107" s="30"/>
      <c r="M107" s="30"/>
      <c r="N107" s="37" t="s">
        <v>31</v>
      </c>
      <c r="O107" s="38"/>
      <c r="P107" s="30"/>
      <c r="Q107" s="58">
        <f>O107</f>
        <v>0</v>
      </c>
      <c r="R107" s="39" t="s">
        <v>24</v>
      </c>
    </row>
    <row r="108" spans="2:18">
      <c r="B108" s="32"/>
      <c r="C108" s="30"/>
      <c r="D108" s="30"/>
      <c r="E108" s="30"/>
      <c r="F108" s="30"/>
      <c r="G108" s="30"/>
      <c r="H108" s="41"/>
      <c r="I108" s="31"/>
      <c r="K108" s="32"/>
      <c r="L108" s="30"/>
      <c r="M108" s="30"/>
      <c r="N108" s="37"/>
      <c r="O108" s="30"/>
      <c r="P108" s="30"/>
      <c r="Q108" s="30"/>
      <c r="R108" s="30"/>
    </row>
    <row r="109" spans="2:18">
      <c r="B109" s="32"/>
      <c r="C109" s="30"/>
      <c r="D109" s="30"/>
      <c r="E109" s="30"/>
      <c r="F109" s="30"/>
      <c r="G109" s="30"/>
      <c r="H109" s="41"/>
      <c r="I109" s="31"/>
      <c r="K109" s="32"/>
      <c r="L109" s="30"/>
      <c r="M109" s="30"/>
      <c r="N109" s="37"/>
      <c r="O109" s="41" t="s">
        <v>196</v>
      </c>
      <c r="P109" s="30"/>
      <c r="Q109" s="58">
        <f>MIN( 4,Q104+Q107)</f>
        <v>0</v>
      </c>
      <c r="R109" s="39" t="s">
        <v>24</v>
      </c>
    </row>
    <row r="110" spans="2:18">
      <c r="B110" s="32"/>
      <c r="C110" s="30"/>
      <c r="D110" s="30"/>
      <c r="E110" s="30"/>
      <c r="F110" s="30"/>
      <c r="G110" s="30"/>
      <c r="H110" s="41"/>
      <c r="I110" s="31"/>
      <c r="K110" s="32"/>
      <c r="L110" s="30"/>
      <c r="M110" s="30"/>
      <c r="N110" s="30"/>
      <c r="O110" s="30"/>
      <c r="P110" s="30"/>
      <c r="Q110" s="41"/>
      <c r="R110" s="31"/>
    </row>
    <row r="111" spans="2:18" ht="15" customHeight="1">
      <c r="B111" s="82" t="s">
        <v>112</v>
      </c>
      <c r="C111" s="83"/>
      <c r="D111" s="83"/>
      <c r="E111" s="83"/>
      <c r="F111" s="83"/>
      <c r="G111" s="83"/>
      <c r="H111" s="83"/>
      <c r="I111" s="84"/>
      <c r="K111" s="82" t="s">
        <v>112</v>
      </c>
      <c r="L111" s="83"/>
      <c r="M111" s="83"/>
      <c r="N111" s="83"/>
      <c r="O111" s="83"/>
      <c r="P111" s="83"/>
      <c r="Q111" s="83"/>
      <c r="R111" s="84"/>
    </row>
    <row r="112" spans="2:18">
      <c r="B112" s="32"/>
      <c r="C112" s="30"/>
      <c r="D112" s="30"/>
      <c r="E112" s="30"/>
      <c r="F112" s="30"/>
      <c r="G112" s="30"/>
      <c r="H112" s="41"/>
      <c r="I112" s="31"/>
      <c r="K112" s="32"/>
      <c r="L112" s="30"/>
      <c r="M112" s="30"/>
      <c r="N112" s="30"/>
      <c r="O112" s="30"/>
      <c r="P112" s="30"/>
      <c r="Q112" s="41"/>
      <c r="R112" s="31"/>
    </row>
    <row r="113" spans="2:18" ht="15.75" thickBot="1">
      <c r="B113" s="32" t="s">
        <v>120</v>
      </c>
      <c r="C113" s="30"/>
      <c r="D113" s="30"/>
      <c r="E113" s="30"/>
      <c r="F113" s="30"/>
      <c r="G113" s="30"/>
      <c r="H113" s="41"/>
      <c r="I113" s="31"/>
      <c r="K113" s="32" t="s">
        <v>120</v>
      </c>
      <c r="L113" s="30"/>
      <c r="M113" s="30"/>
      <c r="N113" s="30"/>
      <c r="O113" s="30"/>
      <c r="P113" s="30"/>
      <c r="Q113" s="41"/>
      <c r="R113" s="31"/>
    </row>
    <row r="114" spans="2:18" ht="15.75" thickBot="1">
      <c r="B114" s="32"/>
      <c r="C114" s="30"/>
      <c r="D114" s="30"/>
      <c r="E114" s="37" t="s">
        <v>32</v>
      </c>
      <c r="F114" s="38"/>
      <c r="G114" s="30"/>
      <c r="H114" s="58">
        <f>F114*2</f>
        <v>0</v>
      </c>
      <c r="I114" s="39" t="s">
        <v>24</v>
      </c>
      <c r="K114" s="32"/>
      <c r="L114" s="30"/>
      <c r="M114" s="30"/>
      <c r="N114" s="37" t="s">
        <v>32</v>
      </c>
      <c r="O114" s="38"/>
      <c r="P114" s="30"/>
      <c r="Q114" s="58">
        <f>O114*2</f>
        <v>0</v>
      </c>
      <c r="R114" s="39" t="s">
        <v>24</v>
      </c>
    </row>
    <row r="115" spans="2:18">
      <c r="B115" s="53"/>
      <c r="C115" s="30"/>
      <c r="D115" s="30"/>
      <c r="E115" s="30"/>
      <c r="F115" s="30"/>
      <c r="G115" s="30"/>
      <c r="H115" s="41"/>
      <c r="I115" s="31"/>
      <c r="K115" s="53"/>
      <c r="L115" s="30"/>
      <c r="M115" s="30"/>
      <c r="N115" s="30"/>
      <c r="O115" s="30"/>
      <c r="P115" s="30"/>
      <c r="Q115" s="41"/>
      <c r="R115" s="31"/>
    </row>
    <row r="116" spans="2:18" ht="15.75" thickBot="1">
      <c r="B116" s="32" t="s">
        <v>121</v>
      </c>
      <c r="C116" s="30"/>
      <c r="D116" s="30"/>
      <c r="E116" s="30"/>
      <c r="F116" s="30"/>
      <c r="G116" s="30"/>
      <c r="H116" s="41"/>
      <c r="I116" s="31"/>
      <c r="K116" s="32" t="s">
        <v>121</v>
      </c>
      <c r="L116" s="30"/>
      <c r="M116" s="30"/>
      <c r="N116" s="30"/>
      <c r="O116" s="30"/>
      <c r="P116" s="30"/>
      <c r="Q116" s="41"/>
      <c r="R116" s="31"/>
    </row>
    <row r="117" spans="2:18" ht="15.75" thickBot="1">
      <c r="B117" s="32"/>
      <c r="C117" s="30"/>
      <c r="D117" s="30"/>
      <c r="E117" s="37" t="s">
        <v>33</v>
      </c>
      <c r="F117" s="38"/>
      <c r="G117" s="30"/>
      <c r="H117" s="58">
        <f>F117*2</f>
        <v>0</v>
      </c>
      <c r="I117" s="39" t="s">
        <v>24</v>
      </c>
      <c r="K117" s="32"/>
      <c r="L117" s="30"/>
      <c r="M117" s="30"/>
      <c r="N117" s="37" t="s">
        <v>33</v>
      </c>
      <c r="O117" s="38"/>
      <c r="P117" s="30"/>
      <c r="Q117" s="58">
        <f>O117*2</f>
        <v>0</v>
      </c>
      <c r="R117" s="39" t="s">
        <v>24</v>
      </c>
    </row>
    <row r="118" spans="2:18" ht="12.6" customHeight="1">
      <c r="B118" s="78"/>
      <c r="C118" s="79"/>
      <c r="D118" s="79"/>
      <c r="E118" s="79"/>
      <c r="F118" s="79"/>
      <c r="G118" s="30"/>
      <c r="H118" s="30"/>
      <c r="I118" s="39"/>
      <c r="K118" s="78"/>
      <c r="L118" s="79"/>
      <c r="M118" s="79"/>
      <c r="N118" s="79"/>
      <c r="O118" s="79"/>
      <c r="P118" s="30"/>
      <c r="Q118" s="30"/>
      <c r="R118" s="39"/>
    </row>
    <row r="119" spans="2:18" ht="15.75" thickBot="1">
      <c r="B119" s="32" t="s">
        <v>119</v>
      </c>
      <c r="C119" s="30"/>
      <c r="D119" s="30"/>
      <c r="E119" s="30"/>
      <c r="F119" s="30"/>
      <c r="G119" s="30"/>
      <c r="H119" s="41"/>
      <c r="I119" s="31"/>
      <c r="K119" s="32" t="s">
        <v>119</v>
      </c>
      <c r="L119" s="30"/>
      <c r="M119" s="30"/>
      <c r="N119" s="30"/>
      <c r="O119" s="30"/>
      <c r="P119" s="30"/>
      <c r="Q119" s="41"/>
      <c r="R119" s="31"/>
    </row>
    <row r="120" spans="2:18" ht="15.75" thickBot="1">
      <c r="B120" s="32"/>
      <c r="C120" s="30"/>
      <c r="D120" s="30"/>
      <c r="E120" s="37" t="s">
        <v>144</v>
      </c>
      <c r="F120" s="38"/>
      <c r="G120" s="30"/>
      <c r="H120" s="59" t="str">
        <f>IF(F120=0,"0",IF(F120=1,"error",IF(F120=2,"error",IF(F120="",0,ROUNDUP(4/F120,2)))))</f>
        <v>0</v>
      </c>
      <c r="I120" s="39" t="s">
        <v>24</v>
      </c>
      <c r="K120" s="32"/>
      <c r="L120" s="30"/>
      <c r="M120" s="30"/>
      <c r="N120" s="37" t="s">
        <v>144</v>
      </c>
      <c r="O120" s="38"/>
      <c r="P120" s="30"/>
      <c r="Q120" s="59" t="str">
        <f>IF(O120=0,"0",IF(O120=1,"error",IF(O120=2,"error",IF(O120="",0,ROUNDUP(4/O120,2)))))</f>
        <v>0</v>
      </c>
      <c r="R120" s="39" t="s">
        <v>24</v>
      </c>
    </row>
    <row r="121" spans="2:18">
      <c r="B121" s="80" t="s">
        <v>41</v>
      </c>
      <c r="C121" s="81"/>
      <c r="D121" s="81"/>
      <c r="E121" s="81"/>
      <c r="F121" s="30"/>
      <c r="G121" s="30"/>
      <c r="H121" s="30"/>
      <c r="I121" s="39"/>
      <c r="K121" s="80" t="s">
        <v>41</v>
      </c>
      <c r="L121" s="81"/>
      <c r="M121" s="81"/>
      <c r="N121" s="81"/>
      <c r="O121" s="30"/>
      <c r="P121" s="30"/>
      <c r="Q121" s="30"/>
      <c r="R121" s="39"/>
    </row>
    <row r="122" spans="2:18" ht="15.75" thickBot="1">
      <c r="B122" s="32" t="s">
        <v>122</v>
      </c>
      <c r="C122" s="30"/>
      <c r="D122" s="30"/>
      <c r="E122" s="37"/>
      <c r="F122" s="30"/>
      <c r="G122" s="30"/>
      <c r="H122" s="30"/>
      <c r="I122" s="39"/>
      <c r="K122" s="32" t="s">
        <v>122</v>
      </c>
      <c r="L122" s="30"/>
      <c r="M122" s="30"/>
      <c r="N122" s="37"/>
      <c r="O122" s="30"/>
      <c r="P122" s="30"/>
      <c r="Q122" s="30"/>
      <c r="R122" s="39"/>
    </row>
    <row r="123" spans="2:18" ht="15.75" thickBot="1">
      <c r="B123" s="32"/>
      <c r="C123" s="30"/>
      <c r="D123" s="30"/>
      <c r="E123" s="37" t="s">
        <v>123</v>
      </c>
      <c r="F123" s="38"/>
      <c r="G123" s="30"/>
      <c r="H123" s="58">
        <f>F123</f>
        <v>0</v>
      </c>
      <c r="I123" s="39" t="s">
        <v>24</v>
      </c>
      <c r="K123" s="32"/>
      <c r="L123" s="30"/>
      <c r="M123" s="30"/>
      <c r="N123" s="37" t="s">
        <v>123</v>
      </c>
      <c r="O123" s="38"/>
      <c r="P123" s="30"/>
      <c r="Q123" s="58">
        <f>O123</f>
        <v>0</v>
      </c>
      <c r="R123" s="39" t="s">
        <v>24</v>
      </c>
    </row>
    <row r="124" spans="2:18">
      <c r="B124" s="32"/>
      <c r="C124" s="30"/>
      <c r="D124" s="30"/>
      <c r="E124" s="37"/>
      <c r="F124" s="30"/>
      <c r="G124" s="30"/>
      <c r="H124" s="30"/>
      <c r="I124" s="39"/>
      <c r="K124" s="32"/>
      <c r="L124" s="30"/>
      <c r="M124" s="30"/>
      <c r="N124" s="37"/>
      <c r="O124" s="30"/>
      <c r="P124" s="30"/>
      <c r="Q124" s="30"/>
      <c r="R124" s="39"/>
    </row>
    <row r="125" spans="2:18" ht="15.75" thickBot="1">
      <c r="B125" s="32" t="s">
        <v>172</v>
      </c>
      <c r="C125" s="30"/>
      <c r="D125" s="30"/>
      <c r="E125" s="37"/>
      <c r="F125" s="30"/>
      <c r="G125" s="30"/>
      <c r="H125" s="30"/>
      <c r="I125" s="39"/>
      <c r="K125" s="32" t="s">
        <v>172</v>
      </c>
      <c r="L125" s="30"/>
      <c r="M125" s="30"/>
      <c r="N125" s="37"/>
      <c r="O125" s="30"/>
      <c r="P125" s="30"/>
      <c r="Q125" s="30"/>
      <c r="R125" s="39"/>
    </row>
    <row r="126" spans="2:18" ht="15.75" thickBot="1">
      <c r="B126" s="32"/>
      <c r="C126" s="30"/>
      <c r="D126" s="30"/>
      <c r="E126" s="37" t="s">
        <v>123</v>
      </c>
      <c r="F126" s="38"/>
      <c r="G126" s="30"/>
      <c r="H126" s="58">
        <f>F126</f>
        <v>0</v>
      </c>
      <c r="I126" s="39" t="s">
        <v>24</v>
      </c>
      <c r="K126" s="32"/>
      <c r="L126" s="30"/>
      <c r="M126" s="30"/>
      <c r="N126" s="37" t="s">
        <v>123</v>
      </c>
      <c r="O126" s="38"/>
      <c r="P126" s="30"/>
      <c r="Q126" s="58">
        <f>O126</f>
        <v>0</v>
      </c>
      <c r="R126" s="39" t="s">
        <v>24</v>
      </c>
    </row>
    <row r="127" spans="2:18">
      <c r="B127" s="32"/>
      <c r="C127" s="30"/>
      <c r="D127" s="30"/>
      <c r="E127" s="37"/>
      <c r="F127" s="30"/>
      <c r="G127" s="30"/>
      <c r="H127" s="30"/>
      <c r="I127" s="39"/>
      <c r="K127" s="32"/>
      <c r="L127" s="30"/>
      <c r="M127" s="30"/>
      <c r="N127" s="37"/>
      <c r="O127" s="30"/>
      <c r="P127" s="30"/>
      <c r="Q127" s="30"/>
      <c r="R127" s="39"/>
    </row>
    <row r="128" spans="2:18" ht="15.75" thickBot="1">
      <c r="B128" s="32" t="s">
        <v>171</v>
      </c>
      <c r="C128" s="30"/>
      <c r="D128" s="30"/>
      <c r="E128" s="37"/>
      <c r="F128" s="30"/>
      <c r="G128" s="30"/>
      <c r="H128" s="30"/>
      <c r="I128" s="39"/>
      <c r="K128" s="32" t="s">
        <v>171</v>
      </c>
      <c r="L128" s="30"/>
      <c r="M128" s="30"/>
      <c r="N128" s="37"/>
      <c r="O128" s="30"/>
      <c r="P128" s="30"/>
      <c r="Q128" s="30"/>
      <c r="R128" s="39"/>
    </row>
    <row r="129" spans="2:18" ht="15.75" thickBot="1">
      <c r="B129" s="32"/>
      <c r="C129" s="30"/>
      <c r="D129" s="30"/>
      <c r="E129" s="37" t="s">
        <v>144</v>
      </c>
      <c r="F129" s="38"/>
      <c r="G129" s="30"/>
      <c r="H129" s="59" t="str">
        <f>IF(F129=0,"0",IF(F129=1,"error",IF(F129=2,"error",IF(F129="",0,ROUNDUP(2/F129,2)))))</f>
        <v>0</v>
      </c>
      <c r="I129" s="39" t="s">
        <v>24</v>
      </c>
      <c r="K129" s="32"/>
      <c r="L129" s="30"/>
      <c r="M129" s="30"/>
      <c r="N129" s="37" t="s">
        <v>144</v>
      </c>
      <c r="O129" s="38"/>
      <c r="P129" s="30"/>
      <c r="Q129" s="59" t="str">
        <f>IF(O129=0,"0",IF(O129=1,"error",IF(O129=2,"error",IF(O129="",0,ROUNDUP(2/O129,2)))))</f>
        <v>0</v>
      </c>
      <c r="R129" s="39" t="s">
        <v>24</v>
      </c>
    </row>
    <row r="130" spans="2:18">
      <c r="B130" s="80" t="s">
        <v>41</v>
      </c>
      <c r="C130" s="81"/>
      <c r="D130" s="81"/>
      <c r="E130" s="81"/>
      <c r="F130" s="30"/>
      <c r="G130" s="30"/>
      <c r="H130" s="30"/>
      <c r="I130" s="39"/>
      <c r="K130" s="80" t="s">
        <v>41</v>
      </c>
      <c r="L130" s="81"/>
      <c r="M130" s="81"/>
      <c r="N130" s="81"/>
      <c r="O130" s="30"/>
      <c r="P130" s="30"/>
      <c r="Q130" s="30"/>
      <c r="R130" s="39"/>
    </row>
    <row r="131" spans="2:18">
      <c r="B131" s="32"/>
      <c r="C131" s="30"/>
      <c r="D131" s="30"/>
      <c r="E131" s="37"/>
      <c r="F131" s="30"/>
      <c r="G131" s="30"/>
      <c r="H131" s="30"/>
      <c r="I131" s="39"/>
      <c r="K131" s="32"/>
      <c r="L131" s="30"/>
      <c r="M131" s="30"/>
      <c r="N131" s="37"/>
      <c r="O131" s="30"/>
      <c r="P131" s="30"/>
      <c r="Q131" s="30"/>
      <c r="R131" s="39"/>
    </row>
    <row r="132" spans="2:18">
      <c r="B132" s="82" t="s">
        <v>173</v>
      </c>
      <c r="C132" s="83"/>
      <c r="D132" s="83"/>
      <c r="E132" s="83"/>
      <c r="F132" s="83"/>
      <c r="G132" s="83"/>
      <c r="H132" s="83"/>
      <c r="I132" s="84"/>
      <c r="K132" s="82" t="s">
        <v>173</v>
      </c>
      <c r="L132" s="83"/>
      <c r="M132" s="83"/>
      <c r="N132" s="83"/>
      <c r="O132" s="83"/>
      <c r="P132" s="83"/>
      <c r="Q132" s="83"/>
      <c r="R132" s="84"/>
    </row>
    <row r="133" spans="2:18">
      <c r="B133" s="75" t="s">
        <v>179</v>
      </c>
      <c r="C133" s="76"/>
      <c r="D133" s="76"/>
      <c r="E133" s="76"/>
      <c r="F133" s="76"/>
      <c r="G133" s="76"/>
      <c r="H133" s="76"/>
      <c r="I133" s="77"/>
      <c r="K133" s="75" t="s">
        <v>179</v>
      </c>
      <c r="L133" s="76"/>
      <c r="M133" s="76"/>
      <c r="N133" s="76"/>
      <c r="O133" s="76"/>
      <c r="P133" s="76"/>
      <c r="Q133" s="76"/>
      <c r="R133" s="77"/>
    </row>
    <row r="134" spans="2:18" ht="15.75" thickBot="1">
      <c r="B134" s="42" t="s">
        <v>180</v>
      </c>
      <c r="C134" s="30"/>
      <c r="D134" s="30"/>
      <c r="E134" s="30"/>
      <c r="F134" s="30"/>
      <c r="G134" s="30"/>
      <c r="H134" s="41"/>
      <c r="I134" s="31"/>
      <c r="K134" s="32" t="s">
        <v>180</v>
      </c>
      <c r="L134" s="30"/>
      <c r="M134" s="30"/>
      <c r="N134" s="30"/>
      <c r="O134" s="30"/>
      <c r="P134" s="30"/>
      <c r="Q134" s="41"/>
      <c r="R134" s="31"/>
    </row>
    <row r="135" spans="2:18" ht="15.75" thickBot="1">
      <c r="B135" s="32"/>
      <c r="C135" s="30"/>
      <c r="D135" s="30"/>
      <c r="E135" s="37" t="s">
        <v>124</v>
      </c>
      <c r="F135" s="38"/>
      <c r="G135" s="30"/>
      <c r="H135" s="58">
        <f>F135*0.75</f>
        <v>0</v>
      </c>
      <c r="I135" s="39" t="s">
        <v>24</v>
      </c>
      <c r="K135" s="32"/>
      <c r="L135" s="30"/>
      <c r="M135" s="30"/>
      <c r="N135" s="37" t="s">
        <v>124</v>
      </c>
      <c r="O135" s="38"/>
      <c r="P135" s="30"/>
      <c r="Q135" s="58">
        <f>O135*0.75</f>
        <v>0</v>
      </c>
      <c r="R135" s="39" t="s">
        <v>24</v>
      </c>
    </row>
    <row r="136" spans="2:18">
      <c r="B136" s="32"/>
      <c r="C136" s="30"/>
      <c r="D136" s="30"/>
      <c r="E136" s="37"/>
      <c r="F136" s="30"/>
      <c r="G136" s="30"/>
      <c r="H136" s="30"/>
      <c r="I136" s="39"/>
      <c r="K136" s="32"/>
      <c r="L136" s="30"/>
      <c r="M136" s="30"/>
      <c r="N136" s="37"/>
      <c r="O136" s="30"/>
      <c r="P136" s="30"/>
      <c r="Q136" s="30"/>
      <c r="R136" s="39"/>
    </row>
    <row r="137" spans="2:18" ht="15.75" thickBot="1">
      <c r="B137" s="32" t="s">
        <v>181</v>
      </c>
      <c r="C137" s="30"/>
      <c r="D137" s="30"/>
      <c r="E137" s="30"/>
      <c r="F137" s="30"/>
      <c r="G137" s="30"/>
      <c r="H137" s="41"/>
      <c r="I137" s="31"/>
      <c r="K137" s="32" t="s">
        <v>182</v>
      </c>
      <c r="L137" s="30"/>
      <c r="M137" s="30"/>
      <c r="N137" s="30"/>
      <c r="O137" s="30"/>
      <c r="P137" s="30"/>
      <c r="Q137" s="41"/>
      <c r="R137" s="31"/>
    </row>
    <row r="138" spans="2:18" ht="15.75" thickBot="1">
      <c r="B138" s="42"/>
      <c r="C138" s="30"/>
      <c r="D138" s="30"/>
      <c r="E138" s="37" t="s">
        <v>125</v>
      </c>
      <c r="F138" s="38"/>
      <c r="G138" s="30"/>
      <c r="H138" s="58">
        <f>F138*0.5</f>
        <v>0</v>
      </c>
      <c r="I138" s="39" t="s">
        <v>24</v>
      </c>
      <c r="K138" s="32"/>
      <c r="L138" s="30"/>
      <c r="M138" s="30"/>
      <c r="N138" s="37" t="s">
        <v>125</v>
      </c>
      <c r="O138" s="38"/>
      <c r="P138" s="30"/>
      <c r="Q138" s="58">
        <f>O138*0.5</f>
        <v>0</v>
      </c>
      <c r="R138" s="39" t="s">
        <v>24</v>
      </c>
    </row>
    <row r="139" spans="2:18">
      <c r="B139" s="32"/>
      <c r="C139" s="30"/>
      <c r="D139" s="30"/>
      <c r="E139" s="37"/>
      <c r="F139" s="30"/>
      <c r="G139" s="30"/>
      <c r="H139" s="30"/>
      <c r="I139" s="39"/>
      <c r="K139" s="32"/>
      <c r="L139" s="30"/>
      <c r="M139" s="30"/>
      <c r="N139" s="37"/>
      <c r="O139" s="30"/>
      <c r="P139" s="30"/>
      <c r="Q139" s="30"/>
      <c r="R139" s="39"/>
    </row>
    <row r="140" spans="2:18" ht="15.75" thickBot="1">
      <c r="B140" s="32" t="s">
        <v>126</v>
      </c>
      <c r="C140" s="30"/>
      <c r="D140" s="30"/>
      <c r="E140" s="30"/>
      <c r="F140" s="30"/>
      <c r="G140" s="30"/>
      <c r="H140" s="41"/>
      <c r="I140" s="31"/>
      <c r="K140" s="32" t="s">
        <v>126</v>
      </c>
      <c r="L140" s="30"/>
      <c r="M140" s="30"/>
      <c r="N140" s="30"/>
      <c r="O140" s="30"/>
      <c r="P140" s="30"/>
      <c r="Q140" s="41"/>
      <c r="R140" s="31"/>
    </row>
    <row r="141" spans="2:18" ht="15.75" thickBot="1">
      <c r="B141" s="32"/>
      <c r="C141" s="30"/>
      <c r="D141" s="30"/>
      <c r="E141" s="37" t="s">
        <v>127</v>
      </c>
      <c r="F141" s="38"/>
      <c r="G141" s="30"/>
      <c r="H141" s="58">
        <f>F141*0.25</f>
        <v>0</v>
      </c>
      <c r="I141" s="39" t="s">
        <v>24</v>
      </c>
      <c r="K141" s="32"/>
      <c r="L141" s="30"/>
      <c r="M141" s="30"/>
      <c r="N141" s="37" t="s">
        <v>127</v>
      </c>
      <c r="O141" s="38"/>
      <c r="P141" s="30"/>
      <c r="Q141" s="58">
        <f>O141*0.25</f>
        <v>0</v>
      </c>
      <c r="R141" s="39" t="s">
        <v>24</v>
      </c>
    </row>
    <row r="142" spans="2:18">
      <c r="B142" s="32"/>
      <c r="C142" s="30"/>
      <c r="D142" s="30"/>
      <c r="E142" s="37"/>
      <c r="F142" s="30"/>
      <c r="G142" s="30"/>
      <c r="H142" s="30"/>
      <c r="I142" s="39"/>
      <c r="K142" s="32"/>
      <c r="L142" s="30"/>
      <c r="M142" s="30"/>
      <c r="N142" s="37"/>
      <c r="O142" s="30"/>
      <c r="P142" s="30"/>
      <c r="Q142" s="30"/>
      <c r="R142" s="39"/>
    </row>
    <row r="143" spans="2:18">
      <c r="B143" s="75" t="s">
        <v>138</v>
      </c>
      <c r="C143" s="76"/>
      <c r="D143" s="76"/>
      <c r="E143" s="76"/>
      <c r="F143" s="76"/>
      <c r="G143" s="76"/>
      <c r="H143" s="76"/>
      <c r="I143" s="77"/>
      <c r="K143" s="75" t="s">
        <v>139</v>
      </c>
      <c r="L143" s="76"/>
      <c r="M143" s="76"/>
      <c r="N143" s="76"/>
      <c r="O143" s="76"/>
      <c r="P143" s="76"/>
      <c r="Q143" s="76"/>
      <c r="R143" s="77"/>
    </row>
    <row r="144" spans="2:18" ht="15.75" thickBot="1">
      <c r="B144" s="32" t="s">
        <v>128</v>
      </c>
      <c r="C144" s="30"/>
      <c r="D144" s="30"/>
      <c r="E144" s="30"/>
      <c r="F144" s="30"/>
      <c r="G144" s="30"/>
      <c r="H144" s="41"/>
      <c r="I144" s="31"/>
      <c r="K144" s="32" t="s">
        <v>128</v>
      </c>
      <c r="L144" s="30"/>
      <c r="M144" s="30"/>
      <c r="N144" s="30"/>
      <c r="O144" s="30"/>
      <c r="P144" s="30"/>
      <c r="Q144" s="41"/>
      <c r="R144" s="31"/>
    </row>
    <row r="145" spans="2:18" ht="15.75" thickBot="1">
      <c r="B145" s="32"/>
      <c r="C145" s="30"/>
      <c r="D145" s="30"/>
      <c r="E145" s="37" t="s">
        <v>141</v>
      </c>
      <c r="F145" s="38"/>
      <c r="G145" s="30"/>
      <c r="H145" s="58">
        <f>F145*0.5</f>
        <v>0</v>
      </c>
      <c r="I145" s="39" t="s">
        <v>24</v>
      </c>
      <c r="K145" s="32"/>
      <c r="L145" s="30"/>
      <c r="M145" s="30"/>
      <c r="N145" s="37" t="s">
        <v>141</v>
      </c>
      <c r="O145" s="38"/>
      <c r="P145" s="30"/>
      <c r="Q145" s="58">
        <f>O145*0.5</f>
        <v>0</v>
      </c>
      <c r="R145" s="39" t="s">
        <v>24</v>
      </c>
    </row>
    <row r="146" spans="2:18">
      <c r="B146" s="32"/>
      <c r="C146" s="30"/>
      <c r="D146" s="30"/>
      <c r="E146" s="37"/>
      <c r="F146" s="30"/>
      <c r="G146" s="30"/>
      <c r="H146" s="30"/>
      <c r="I146" s="39"/>
      <c r="K146" s="32"/>
      <c r="L146" s="30"/>
      <c r="M146" s="30"/>
      <c r="N146" s="37"/>
      <c r="O146" s="30"/>
      <c r="P146" s="30"/>
      <c r="Q146" s="30"/>
      <c r="R146" s="39"/>
    </row>
    <row r="147" spans="2:18">
      <c r="B147" s="75" t="s">
        <v>129</v>
      </c>
      <c r="C147" s="76"/>
      <c r="D147" s="76"/>
      <c r="E147" s="76"/>
      <c r="F147" s="76"/>
      <c r="G147" s="76"/>
      <c r="H147" s="76"/>
      <c r="I147" s="77"/>
      <c r="K147" s="75" t="s">
        <v>129</v>
      </c>
      <c r="L147" s="76"/>
      <c r="M147" s="76"/>
      <c r="N147" s="76"/>
      <c r="O147" s="76"/>
      <c r="P147" s="76"/>
      <c r="Q147" s="76"/>
      <c r="R147" s="77"/>
    </row>
    <row r="148" spans="2:18" ht="15.75" thickBot="1">
      <c r="B148" s="32" t="s">
        <v>130</v>
      </c>
      <c r="C148" s="30"/>
      <c r="D148" s="30"/>
      <c r="E148" s="30"/>
      <c r="F148" s="30"/>
      <c r="G148" s="30"/>
      <c r="H148" s="41"/>
      <c r="I148" s="31"/>
      <c r="K148" s="32" t="s">
        <v>130</v>
      </c>
      <c r="L148" s="30"/>
      <c r="M148" s="30"/>
      <c r="N148" s="30"/>
      <c r="O148" s="30"/>
      <c r="P148" s="30"/>
      <c r="Q148" s="41"/>
      <c r="R148" s="31"/>
    </row>
    <row r="149" spans="2:18" ht="15.75" thickBot="1">
      <c r="B149" s="32"/>
      <c r="C149" s="30"/>
      <c r="D149" s="30"/>
      <c r="E149" s="37" t="s">
        <v>131</v>
      </c>
      <c r="F149" s="38"/>
      <c r="G149" s="30"/>
      <c r="H149" s="58">
        <f>F149</f>
        <v>0</v>
      </c>
      <c r="I149" s="39" t="s">
        <v>24</v>
      </c>
      <c r="K149" s="32"/>
      <c r="L149" s="30"/>
      <c r="M149" s="30"/>
      <c r="N149" s="37" t="s">
        <v>131</v>
      </c>
      <c r="O149" s="38"/>
      <c r="P149" s="30"/>
      <c r="Q149" s="58">
        <f>O149</f>
        <v>0</v>
      </c>
      <c r="R149" s="39" t="s">
        <v>24</v>
      </c>
    </row>
    <row r="150" spans="2:18">
      <c r="B150" s="32"/>
      <c r="C150" s="30"/>
      <c r="D150" s="30"/>
      <c r="E150" s="37"/>
      <c r="F150" s="30"/>
      <c r="G150" s="30"/>
      <c r="H150" s="30"/>
      <c r="I150" s="39"/>
      <c r="K150" s="32"/>
      <c r="L150" s="30"/>
      <c r="M150" s="30"/>
      <c r="N150" s="37"/>
      <c r="O150" s="30"/>
      <c r="P150" s="30"/>
      <c r="Q150" s="30"/>
      <c r="R150" s="39"/>
    </row>
    <row r="151" spans="2:18" ht="15.75" thickBot="1">
      <c r="B151" s="32" t="s">
        <v>168</v>
      </c>
      <c r="C151" s="30"/>
      <c r="D151" s="30"/>
      <c r="E151" s="30"/>
      <c r="F151" s="30"/>
      <c r="G151" s="30"/>
      <c r="H151" s="41"/>
      <c r="I151" s="31"/>
      <c r="K151" s="32" t="s">
        <v>132</v>
      </c>
      <c r="L151" s="30"/>
      <c r="M151" s="30"/>
      <c r="N151" s="30"/>
      <c r="O151" s="30"/>
      <c r="P151" s="30"/>
      <c r="Q151" s="41"/>
      <c r="R151" s="31"/>
    </row>
    <row r="152" spans="2:18" ht="15.75" thickBot="1">
      <c r="B152" s="32"/>
      <c r="C152" s="30"/>
      <c r="D152" s="30"/>
      <c r="E152" s="37" t="s">
        <v>133</v>
      </c>
      <c r="F152" s="38"/>
      <c r="G152" s="30"/>
      <c r="H152" s="58">
        <f>F152*0.5</f>
        <v>0</v>
      </c>
      <c r="I152" s="39" t="s">
        <v>24</v>
      </c>
      <c r="K152" s="32"/>
      <c r="L152" s="30"/>
      <c r="M152" s="30"/>
      <c r="N152" s="37" t="s">
        <v>133</v>
      </c>
      <c r="O152" s="38"/>
      <c r="P152" s="30"/>
      <c r="Q152" s="58">
        <f>O152*0.5</f>
        <v>0</v>
      </c>
      <c r="R152" s="39" t="s">
        <v>24</v>
      </c>
    </row>
    <row r="153" spans="2:18">
      <c r="B153" s="32"/>
      <c r="C153" s="30"/>
      <c r="D153" s="30"/>
      <c r="E153" s="37"/>
      <c r="F153" s="30"/>
      <c r="G153" s="30"/>
      <c r="H153" s="30"/>
      <c r="I153" s="39"/>
      <c r="K153" s="32"/>
      <c r="L153" s="30"/>
      <c r="M153" s="30"/>
      <c r="N153" s="37"/>
      <c r="O153" s="30"/>
      <c r="P153" s="30"/>
      <c r="Q153" s="30"/>
      <c r="R153" s="39"/>
    </row>
    <row r="154" spans="2:18">
      <c r="B154" s="75" t="s">
        <v>134</v>
      </c>
      <c r="C154" s="76"/>
      <c r="D154" s="76"/>
      <c r="E154" s="76"/>
      <c r="F154" s="76"/>
      <c r="G154" s="76"/>
      <c r="H154" s="76"/>
      <c r="I154" s="77"/>
      <c r="K154" s="75" t="s">
        <v>134</v>
      </c>
      <c r="L154" s="76"/>
      <c r="M154" s="76"/>
      <c r="N154" s="76"/>
      <c r="O154" s="76"/>
      <c r="P154" s="76"/>
      <c r="Q154" s="76"/>
      <c r="R154" s="77"/>
    </row>
    <row r="155" spans="2:18" ht="15.75" thickBot="1">
      <c r="B155" s="32" t="s">
        <v>28</v>
      </c>
      <c r="C155" s="30"/>
      <c r="D155" s="30"/>
      <c r="E155" s="30"/>
      <c r="F155" s="30"/>
      <c r="G155" s="30"/>
      <c r="H155" s="41"/>
      <c r="I155" s="31"/>
      <c r="K155" s="32" t="s">
        <v>28</v>
      </c>
      <c r="L155" s="30"/>
      <c r="M155" s="30"/>
      <c r="N155" s="30"/>
      <c r="O155" s="30"/>
      <c r="P155" s="30"/>
      <c r="Q155" s="41"/>
      <c r="R155" s="31"/>
    </row>
    <row r="156" spans="2:18" ht="15.75" thickBot="1">
      <c r="B156" s="32"/>
      <c r="C156" s="30"/>
      <c r="D156" s="30"/>
      <c r="E156" s="37" t="s">
        <v>34</v>
      </c>
      <c r="F156" s="38"/>
      <c r="G156" s="30"/>
      <c r="H156" s="58">
        <f>F156*2</f>
        <v>0</v>
      </c>
      <c r="I156" s="39" t="s">
        <v>24</v>
      </c>
      <c r="K156" s="32"/>
      <c r="L156" s="30"/>
      <c r="M156" s="30"/>
      <c r="N156" s="37" t="s">
        <v>34</v>
      </c>
      <c r="O156" s="38"/>
      <c r="P156" s="30"/>
      <c r="Q156" s="58">
        <f>O156*2</f>
        <v>0</v>
      </c>
      <c r="R156" s="39" t="s">
        <v>24</v>
      </c>
    </row>
    <row r="157" spans="2:18">
      <c r="B157" s="32"/>
      <c r="C157" s="30"/>
      <c r="D157" s="30"/>
      <c r="E157" s="37"/>
      <c r="F157" s="30"/>
      <c r="G157" s="30"/>
      <c r="H157" s="30"/>
      <c r="I157" s="39"/>
      <c r="K157" s="32"/>
      <c r="L157" s="30"/>
      <c r="M157" s="30"/>
      <c r="N157" s="37"/>
      <c r="O157" s="30"/>
      <c r="P157" s="30"/>
      <c r="Q157" s="30"/>
      <c r="R157" s="39"/>
    </row>
    <row r="158" spans="2:18">
      <c r="B158" s="75" t="s">
        <v>135</v>
      </c>
      <c r="C158" s="76"/>
      <c r="D158" s="76"/>
      <c r="E158" s="76"/>
      <c r="F158" s="76"/>
      <c r="G158" s="76"/>
      <c r="H158" s="76"/>
      <c r="I158" s="77"/>
      <c r="K158" s="75" t="s">
        <v>135</v>
      </c>
      <c r="L158" s="76"/>
      <c r="M158" s="76"/>
      <c r="N158" s="76"/>
      <c r="O158" s="76"/>
      <c r="P158" s="76"/>
      <c r="Q158" s="76"/>
      <c r="R158" s="77"/>
    </row>
    <row r="159" spans="2:18" ht="15.75" thickBot="1">
      <c r="B159" s="97" t="s">
        <v>198</v>
      </c>
      <c r="C159" s="98"/>
      <c r="D159" s="98"/>
      <c r="E159" s="98"/>
      <c r="F159" s="98"/>
      <c r="G159" s="98"/>
      <c r="H159" s="98"/>
      <c r="I159" s="99"/>
      <c r="K159" s="97" t="s">
        <v>198</v>
      </c>
      <c r="L159" s="98"/>
      <c r="M159" s="98"/>
      <c r="N159" s="98"/>
      <c r="O159" s="98"/>
      <c r="P159" s="98"/>
      <c r="Q159" s="98"/>
      <c r="R159" s="99"/>
    </row>
    <row r="160" spans="2:18" ht="15.75" thickBot="1">
      <c r="B160" s="32"/>
      <c r="C160" s="30"/>
      <c r="D160" s="30"/>
      <c r="E160" s="37" t="s">
        <v>151</v>
      </c>
      <c r="F160" s="38"/>
      <c r="G160" s="30"/>
      <c r="H160" s="58">
        <f>F160*1.5</f>
        <v>0</v>
      </c>
      <c r="I160" s="39" t="s">
        <v>24</v>
      </c>
      <c r="K160" s="32"/>
      <c r="L160" s="30"/>
      <c r="M160" s="30"/>
      <c r="N160" s="37" t="s">
        <v>151</v>
      </c>
      <c r="O160" s="38"/>
      <c r="P160" s="30"/>
      <c r="Q160" s="58">
        <f>O160*1.5</f>
        <v>0</v>
      </c>
      <c r="R160" s="39" t="s">
        <v>24</v>
      </c>
    </row>
    <row r="161" spans="2:18">
      <c r="B161" s="32"/>
      <c r="C161" s="30"/>
      <c r="D161" s="30"/>
      <c r="E161" s="37"/>
      <c r="F161" s="30"/>
      <c r="G161" s="30"/>
      <c r="H161" s="30"/>
      <c r="I161" s="39"/>
      <c r="K161" s="32"/>
      <c r="L161" s="30"/>
      <c r="M161" s="30"/>
      <c r="N161" s="37"/>
      <c r="O161" s="30"/>
      <c r="P161" s="30"/>
      <c r="Q161" s="30"/>
      <c r="R161" s="39"/>
    </row>
    <row r="162" spans="2:18" ht="15.75" thickBot="1">
      <c r="B162" s="32"/>
      <c r="C162" s="30"/>
      <c r="D162" s="30"/>
      <c r="E162" s="37"/>
      <c r="F162" s="30"/>
      <c r="G162" s="30"/>
      <c r="H162" s="30"/>
      <c r="I162" s="39"/>
      <c r="K162" s="97" t="s">
        <v>145</v>
      </c>
      <c r="L162" s="98"/>
      <c r="M162" s="98"/>
      <c r="N162" s="98"/>
      <c r="O162" s="98"/>
      <c r="P162" s="98"/>
      <c r="Q162" s="98"/>
      <c r="R162" s="99"/>
    </row>
    <row r="163" spans="2:18" ht="15.75" thickBot="1">
      <c r="B163" s="32"/>
      <c r="C163" s="30"/>
      <c r="D163" s="30"/>
      <c r="E163" s="37"/>
      <c r="F163" s="30"/>
      <c r="G163" s="30"/>
      <c r="H163" s="30"/>
      <c r="I163" s="39"/>
      <c r="K163" s="32"/>
      <c r="L163" s="30"/>
      <c r="M163" s="30"/>
      <c r="N163" s="37" t="s">
        <v>150</v>
      </c>
      <c r="O163" s="38"/>
      <c r="P163" s="30"/>
      <c r="Q163" s="58">
        <f>O163</f>
        <v>0</v>
      </c>
      <c r="R163" s="39" t="s">
        <v>24</v>
      </c>
    </row>
    <row r="164" spans="2:18">
      <c r="B164" s="32"/>
      <c r="C164" s="30"/>
      <c r="D164" s="30"/>
      <c r="E164" s="37"/>
      <c r="F164" s="30"/>
      <c r="G164" s="30"/>
      <c r="H164" s="30"/>
      <c r="I164" s="39"/>
      <c r="K164" s="32"/>
      <c r="L164" s="30"/>
      <c r="M164" s="30"/>
      <c r="N164" s="37"/>
      <c r="O164" s="30"/>
      <c r="P164" s="30"/>
      <c r="Q164" s="30"/>
      <c r="R164" s="39"/>
    </row>
    <row r="165" spans="2:18" ht="15.75" thickBot="1">
      <c r="B165" s="32"/>
      <c r="C165" s="30"/>
      <c r="D165" s="30"/>
      <c r="E165" s="37"/>
      <c r="F165" s="30"/>
      <c r="G165" s="30"/>
      <c r="H165" s="30"/>
      <c r="I165" s="39"/>
      <c r="K165" s="97" t="s">
        <v>140</v>
      </c>
      <c r="L165" s="98"/>
      <c r="M165" s="98"/>
      <c r="N165" s="98"/>
      <c r="O165" s="98"/>
      <c r="P165" s="98"/>
      <c r="Q165" s="98"/>
      <c r="R165" s="99"/>
    </row>
    <row r="166" spans="2:18" ht="15.75" thickBot="1">
      <c r="B166" s="32"/>
      <c r="C166" s="30"/>
      <c r="D166" s="30"/>
      <c r="E166" s="37"/>
      <c r="F166" s="30"/>
      <c r="G166" s="30"/>
      <c r="H166" s="30"/>
      <c r="I166" s="39"/>
      <c r="K166" s="32"/>
      <c r="L166" s="30"/>
      <c r="M166" s="30"/>
      <c r="N166" s="37" t="s">
        <v>149</v>
      </c>
      <c r="O166" s="38"/>
      <c r="P166" s="30"/>
      <c r="Q166" s="58">
        <f>O166*0.5</f>
        <v>0</v>
      </c>
      <c r="R166" s="39" t="s">
        <v>24</v>
      </c>
    </row>
    <row r="167" spans="2:18">
      <c r="B167" s="32"/>
      <c r="C167" s="30"/>
      <c r="D167" s="30"/>
      <c r="E167" s="37"/>
      <c r="F167" s="30"/>
      <c r="G167" s="30"/>
      <c r="H167" s="30"/>
      <c r="I167" s="39"/>
      <c r="K167" s="32"/>
      <c r="L167" s="30"/>
      <c r="M167" s="30"/>
      <c r="N167" s="37"/>
      <c r="O167" s="30"/>
      <c r="P167" s="30"/>
      <c r="Q167" s="30"/>
      <c r="R167" s="39"/>
    </row>
    <row r="168" spans="2:18">
      <c r="B168" s="75" t="s">
        <v>136</v>
      </c>
      <c r="C168" s="76"/>
      <c r="D168" s="76"/>
      <c r="E168" s="76"/>
      <c r="F168" s="76"/>
      <c r="G168" s="76"/>
      <c r="H168" s="76"/>
      <c r="I168" s="77"/>
      <c r="K168" s="75" t="s">
        <v>136</v>
      </c>
      <c r="L168" s="76"/>
      <c r="M168" s="76"/>
      <c r="N168" s="76"/>
      <c r="O168" s="76"/>
      <c r="P168" s="76"/>
      <c r="Q168" s="76"/>
      <c r="R168" s="77"/>
    </row>
    <row r="169" spans="2:18" ht="15.75" thickBot="1">
      <c r="B169" s="97" t="s">
        <v>137</v>
      </c>
      <c r="C169" s="98"/>
      <c r="D169" s="98"/>
      <c r="E169" s="98"/>
      <c r="F169" s="98"/>
      <c r="G169" s="98"/>
      <c r="H169" s="98"/>
      <c r="I169" s="99"/>
      <c r="K169" s="97" t="s">
        <v>137</v>
      </c>
      <c r="L169" s="98"/>
      <c r="M169" s="98"/>
      <c r="N169" s="98"/>
      <c r="O169" s="98"/>
      <c r="P169" s="98"/>
      <c r="Q169" s="98"/>
      <c r="R169" s="99"/>
    </row>
    <row r="170" spans="2:18" ht="15.75" thickBot="1">
      <c r="B170" s="32"/>
      <c r="C170" s="30"/>
      <c r="D170" s="30"/>
      <c r="E170" s="37" t="s">
        <v>148</v>
      </c>
      <c r="F170" s="38"/>
      <c r="G170" s="30"/>
      <c r="H170" s="58">
        <f>F170*4</f>
        <v>0</v>
      </c>
      <c r="I170" s="39" t="s">
        <v>24</v>
      </c>
      <c r="K170" s="32"/>
      <c r="L170" s="30"/>
      <c r="M170" s="30"/>
      <c r="N170" s="37" t="s">
        <v>148</v>
      </c>
      <c r="O170" s="38"/>
      <c r="P170" s="30"/>
      <c r="Q170" s="58">
        <f>O170*4</f>
        <v>0</v>
      </c>
      <c r="R170" s="39" t="s">
        <v>24</v>
      </c>
    </row>
    <row r="171" spans="2:18">
      <c r="B171" s="32"/>
      <c r="C171" s="30"/>
      <c r="D171" s="30"/>
      <c r="E171" s="30"/>
      <c r="F171" s="30"/>
      <c r="G171" s="30"/>
      <c r="H171" s="30"/>
      <c r="I171" s="31"/>
      <c r="K171" s="32"/>
      <c r="L171" s="30"/>
      <c r="M171" s="30"/>
      <c r="N171" s="30"/>
      <c r="O171" s="30"/>
      <c r="P171" s="30"/>
      <c r="Q171" s="30"/>
      <c r="R171" s="31"/>
    </row>
    <row r="172" spans="2:18" ht="15.75" thickBot="1">
      <c r="B172" s="54"/>
      <c r="C172" s="55"/>
      <c r="D172" s="55"/>
      <c r="E172" s="55"/>
      <c r="F172" s="55"/>
      <c r="G172" s="56" t="s">
        <v>25</v>
      </c>
      <c r="H172" s="60">
        <f>SUM(H16:H170)</f>
        <v>0</v>
      </c>
      <c r="I172" s="57" t="s">
        <v>24</v>
      </c>
      <c r="K172" s="54"/>
      <c r="L172" s="55"/>
      <c r="M172" s="55"/>
      <c r="N172" s="55"/>
      <c r="O172" s="55"/>
      <c r="P172" s="56" t="s">
        <v>25</v>
      </c>
      <c r="Q172" s="60">
        <f>SUM(Q16:Q170)-Q88-Q91-Q94-Q97-Q104-Q107</f>
        <v>0</v>
      </c>
      <c r="R172" s="57" t="s">
        <v>24</v>
      </c>
    </row>
    <row r="173" spans="2:18" ht="15.75" thickTop="1"/>
  </sheetData>
  <sheetProtection sheet="1" objects="1" scenarios="1"/>
  <mergeCells count="50">
    <mergeCell ref="K168:R168"/>
    <mergeCell ref="K169:R169"/>
    <mergeCell ref="K162:R162"/>
    <mergeCell ref="K165:R165"/>
    <mergeCell ref="K143:R143"/>
    <mergeCell ref="K147:R147"/>
    <mergeCell ref="K154:R154"/>
    <mergeCell ref="K158:R158"/>
    <mergeCell ref="K159:R159"/>
    <mergeCell ref="K111:R111"/>
    <mergeCell ref="B132:I132"/>
    <mergeCell ref="B133:I133"/>
    <mergeCell ref="K121:N121"/>
    <mergeCell ref="B130:E130"/>
    <mergeCell ref="K130:N130"/>
    <mergeCell ref="K132:R132"/>
    <mergeCell ref="K133:R133"/>
    <mergeCell ref="K118:O118"/>
    <mergeCell ref="B143:I143"/>
    <mergeCell ref="B147:I147"/>
    <mergeCell ref="B154:I154"/>
    <mergeCell ref="B158:I158"/>
    <mergeCell ref="B159:I159"/>
    <mergeCell ref="B168:I168"/>
    <mergeCell ref="B169:I169"/>
    <mergeCell ref="B30:I30"/>
    <mergeCell ref="K2:R2"/>
    <mergeCell ref="K4:R4"/>
    <mergeCell ref="K8:R8"/>
    <mergeCell ref="K9:R9"/>
    <mergeCell ref="K11:R11"/>
    <mergeCell ref="K13:R13"/>
    <mergeCell ref="K18:R18"/>
    <mergeCell ref="K21:R21"/>
    <mergeCell ref="K24:N24"/>
    <mergeCell ref="K27:R27"/>
    <mergeCell ref="K30:R30"/>
    <mergeCell ref="B24:E24"/>
    <mergeCell ref="B27:I27"/>
    <mergeCell ref="B2:I2"/>
    <mergeCell ref="B11:I11"/>
    <mergeCell ref="B4:I4"/>
    <mergeCell ref="B8:I8"/>
    <mergeCell ref="B9:I9"/>
    <mergeCell ref="B18:I18"/>
    <mergeCell ref="B13:I13"/>
    <mergeCell ref="B21:I21"/>
    <mergeCell ref="B118:F118"/>
    <mergeCell ref="B121:E121"/>
    <mergeCell ref="B111:I111"/>
  </mergeCells>
  <pageMargins left="0.31496062992125984" right="0.31496062992125984" top="0.74803149606299213" bottom="0.74803149606299213" header="0.31496062992125984" footer="0.31496062992125984"/>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B1:B258"/>
  <sheetViews>
    <sheetView workbookViewId="0">
      <selection sqref="A1:XFD1048576"/>
    </sheetView>
  </sheetViews>
  <sheetFormatPr baseColWidth="10" defaultRowHeight="15"/>
  <cols>
    <col min="1" max="1" width="8.5703125" style="13" customWidth="1"/>
    <col min="2" max="2" width="104.7109375" style="1" customWidth="1"/>
    <col min="3" max="3" width="10.140625" style="13" customWidth="1"/>
    <col min="4" max="16384" width="11.42578125" style="13"/>
  </cols>
  <sheetData>
    <row r="1" spans="2:2" ht="21">
      <c r="B1" s="12" t="s">
        <v>146</v>
      </c>
    </row>
    <row r="2" spans="2:2" s="15" customFormat="1" ht="12.75">
      <c r="B2" s="5" t="s">
        <v>21</v>
      </c>
    </row>
    <row r="3" spans="2:2" s="15" customFormat="1" ht="38.25">
      <c r="B3" s="10" t="s">
        <v>38</v>
      </c>
    </row>
    <row r="4" spans="2:2" s="15" customFormat="1" ht="25.5">
      <c r="B4" s="11" t="s">
        <v>40</v>
      </c>
    </row>
    <row r="5" spans="2:2" s="15" customFormat="1" ht="13.5" thickBot="1">
      <c r="B5" s="4"/>
    </row>
    <row r="6" spans="2:2" s="15" customFormat="1" ht="12.75">
      <c r="B6" s="16" t="s">
        <v>42</v>
      </c>
    </row>
    <row r="7" spans="2:2" s="15" customFormat="1" ht="13.5" thickBot="1">
      <c r="B7" s="17" t="s">
        <v>43</v>
      </c>
    </row>
    <row r="8" spans="2:2" s="15" customFormat="1" ht="12.75">
      <c r="B8" s="4"/>
    </row>
    <row r="9" spans="2:2" s="15" customFormat="1" ht="12.75">
      <c r="B9" s="19" t="s">
        <v>53</v>
      </c>
    </row>
    <row r="10" spans="2:2" s="15" customFormat="1" ht="38.25">
      <c r="B10" s="20" t="s">
        <v>160</v>
      </c>
    </row>
    <row r="11" spans="2:2" s="15" customFormat="1" ht="12.75">
      <c r="B11" s="20"/>
    </row>
    <row r="12" spans="2:2" s="15" customFormat="1" ht="12.75">
      <c r="B12" s="3" t="s">
        <v>15</v>
      </c>
    </row>
    <row r="13" spans="2:2" s="15" customFormat="1" ht="12.75">
      <c r="B13" s="3" t="s">
        <v>49</v>
      </c>
    </row>
    <row r="14" spans="2:2" s="15" customFormat="1" ht="12.75">
      <c r="B14" s="3" t="s">
        <v>2</v>
      </c>
    </row>
    <row r="15" spans="2:2" s="15" customFormat="1" ht="12.75">
      <c r="B15" s="3" t="s">
        <v>166</v>
      </c>
    </row>
    <row r="16" spans="2:2" s="15" customFormat="1" ht="12.75">
      <c r="B16" s="3" t="s">
        <v>3</v>
      </c>
    </row>
    <row r="17" spans="2:2" s="15" customFormat="1" ht="12.75">
      <c r="B17" s="3" t="s">
        <v>4</v>
      </c>
    </row>
    <row r="18" spans="2:2" s="15" customFormat="1" ht="12.75">
      <c r="B18" s="18" t="s">
        <v>41</v>
      </c>
    </row>
    <row r="19" spans="2:2" s="15" customFormat="1" ht="12.75">
      <c r="B19" s="3"/>
    </row>
    <row r="20" spans="2:2" s="15" customFormat="1" ht="12.75">
      <c r="B20" s="19" t="s">
        <v>50</v>
      </c>
    </row>
    <row r="21" spans="2:2" s="15" customFormat="1" ht="25.5">
      <c r="B21" s="20" t="s">
        <v>161</v>
      </c>
    </row>
    <row r="22" spans="2:2" s="15" customFormat="1" ht="12.75">
      <c r="B22" s="20"/>
    </row>
    <row r="23" spans="2:2" s="15" customFormat="1" ht="12.75">
      <c r="B23" s="21" t="s">
        <v>58</v>
      </c>
    </row>
    <row r="24" spans="2:2" s="15" customFormat="1" ht="12.75">
      <c r="B24" s="3" t="s">
        <v>16</v>
      </c>
    </row>
    <row r="25" spans="2:2" s="15" customFormat="1" ht="12.75">
      <c r="B25" s="3" t="s">
        <v>5</v>
      </c>
    </row>
    <row r="26" spans="2:2" s="15" customFormat="1" ht="12.75">
      <c r="B26" s="3" t="s">
        <v>13</v>
      </c>
    </row>
    <row r="27" spans="2:2" s="15" customFormat="1" ht="12.75">
      <c r="B27" s="3" t="s">
        <v>14</v>
      </c>
    </row>
    <row r="28" spans="2:2" s="15" customFormat="1" ht="12.75">
      <c r="B28" s="3" t="s">
        <v>206</v>
      </c>
    </row>
    <row r="29" spans="2:2" s="15" customFormat="1" ht="12.75">
      <c r="B29" s="3" t="s">
        <v>6</v>
      </c>
    </row>
    <row r="30" spans="2:2" s="15" customFormat="1" ht="12.75">
      <c r="B30" s="22" t="s">
        <v>55</v>
      </c>
    </row>
    <row r="31" spans="2:2" s="15" customFormat="1" ht="12.75">
      <c r="B31" s="22" t="s">
        <v>199</v>
      </c>
    </row>
    <row r="32" spans="2:2" s="15" customFormat="1" ht="12.75">
      <c r="B32" s="18" t="s">
        <v>41</v>
      </c>
    </row>
    <row r="33" spans="2:2" s="15" customFormat="1" ht="12.75">
      <c r="B33" s="18"/>
    </row>
    <row r="34" spans="2:2" s="15" customFormat="1" ht="12.75">
      <c r="B34" s="21" t="s">
        <v>59</v>
      </c>
    </row>
    <row r="35" spans="2:2" s="15" customFormat="1" ht="12.75">
      <c r="B35" s="3" t="s">
        <v>16</v>
      </c>
    </row>
    <row r="36" spans="2:2" s="15" customFormat="1" ht="12.75">
      <c r="B36" s="3" t="s">
        <v>5</v>
      </c>
    </row>
    <row r="37" spans="2:2" s="15" customFormat="1" ht="12.75">
      <c r="B37" s="3" t="s">
        <v>14</v>
      </c>
    </row>
    <row r="38" spans="2:2" s="15" customFormat="1" ht="12.75">
      <c r="B38" s="3" t="s">
        <v>207</v>
      </c>
    </row>
    <row r="39" spans="2:2" s="15" customFormat="1" ht="12.75">
      <c r="B39" s="22" t="s">
        <v>56</v>
      </c>
    </row>
    <row r="40" spans="2:2" s="15" customFormat="1" ht="12.75">
      <c r="B40" s="22" t="s">
        <v>57</v>
      </c>
    </row>
    <row r="41" spans="2:2" s="15" customFormat="1" ht="12.75">
      <c r="B41" s="22" t="s">
        <v>17</v>
      </c>
    </row>
    <row r="42" spans="2:2" s="15" customFormat="1" ht="12.75">
      <c r="B42" s="22" t="s">
        <v>200</v>
      </c>
    </row>
    <row r="43" spans="2:2" s="15" customFormat="1" ht="12.75">
      <c r="B43" s="22" t="s">
        <v>152</v>
      </c>
    </row>
    <row r="44" spans="2:2" s="15" customFormat="1" ht="12.75">
      <c r="B44" s="3" t="s">
        <v>14</v>
      </c>
    </row>
    <row r="45" spans="2:2" s="15" customFormat="1" ht="12.75">
      <c r="B45" s="18" t="s">
        <v>41</v>
      </c>
    </row>
    <row r="46" spans="2:2" s="15" customFormat="1" ht="12.75">
      <c r="B46" s="18"/>
    </row>
    <row r="47" spans="2:2" s="15" customFormat="1" ht="12.75">
      <c r="B47" s="21" t="s">
        <v>153</v>
      </c>
    </row>
    <row r="48" spans="2:2" s="15" customFormat="1" ht="12.75">
      <c r="B48" s="3" t="s">
        <v>16</v>
      </c>
    </row>
    <row r="49" spans="2:2" s="15" customFormat="1" ht="12.75">
      <c r="B49" s="3" t="s">
        <v>60</v>
      </c>
    </row>
    <row r="50" spans="2:2" s="15" customFormat="1" ht="12.75">
      <c r="B50" s="3" t="s">
        <v>61</v>
      </c>
    </row>
    <row r="51" spans="2:2" s="15" customFormat="1" ht="12.75">
      <c r="B51" s="3" t="s">
        <v>163</v>
      </c>
    </row>
    <row r="52" spans="2:2" s="15" customFormat="1" ht="12.75">
      <c r="B52" s="3" t="s">
        <v>206</v>
      </c>
    </row>
    <row r="53" spans="2:2" s="15" customFormat="1" ht="12.75">
      <c r="B53" s="22" t="s">
        <v>56</v>
      </c>
    </row>
    <row r="54" spans="2:2" s="15" customFormat="1" ht="12.75">
      <c r="B54" s="22" t="s">
        <v>57</v>
      </c>
    </row>
    <row r="55" spans="2:2" s="15" customFormat="1" ht="12.75">
      <c r="B55" s="22" t="s">
        <v>17</v>
      </c>
    </row>
    <row r="56" spans="2:2" s="15" customFormat="1" ht="12.75">
      <c r="B56" s="22" t="s">
        <v>200</v>
      </c>
    </row>
    <row r="57" spans="2:2" s="15" customFormat="1" ht="12.75">
      <c r="B57" s="22" t="s">
        <v>152</v>
      </c>
    </row>
    <row r="58" spans="2:2" s="15" customFormat="1" ht="12.75">
      <c r="B58" s="18" t="s">
        <v>41</v>
      </c>
    </row>
    <row r="59" spans="2:2" s="15" customFormat="1" ht="12.75">
      <c r="B59" s="18"/>
    </row>
    <row r="60" spans="2:2" s="15" customFormat="1" ht="12.75">
      <c r="B60" s="21" t="s">
        <v>62</v>
      </c>
    </row>
    <row r="61" spans="2:2" s="15" customFormat="1" ht="12.75">
      <c r="B61" s="3" t="s">
        <v>18</v>
      </c>
    </row>
    <row r="62" spans="2:2" s="15" customFormat="1" ht="12.75">
      <c r="B62" s="3" t="s">
        <v>64</v>
      </c>
    </row>
    <row r="63" spans="2:2" s="15" customFormat="1" ht="12.75">
      <c r="B63" s="3" t="s">
        <v>63</v>
      </c>
    </row>
    <row r="64" spans="2:2" s="15" customFormat="1" ht="12.75">
      <c r="B64" s="3" t="s">
        <v>65</v>
      </c>
    </row>
    <row r="65" spans="2:2" s="15" customFormat="1" ht="12.75">
      <c r="B65" s="3" t="s">
        <v>164</v>
      </c>
    </row>
    <row r="66" spans="2:2" s="15" customFormat="1" ht="12.75">
      <c r="B66" s="3" t="s">
        <v>20</v>
      </c>
    </row>
    <row r="67" spans="2:2" s="15" customFormat="1" ht="12.75">
      <c r="B67" s="18" t="s">
        <v>41</v>
      </c>
    </row>
    <row r="68" spans="2:2" s="15" customFormat="1" ht="12.75">
      <c r="B68" s="18"/>
    </row>
    <row r="69" spans="2:2" s="15" customFormat="1" ht="12.75">
      <c r="B69" s="21" t="s">
        <v>66</v>
      </c>
    </row>
    <row r="70" spans="2:2" s="15" customFormat="1" ht="12.75">
      <c r="B70" s="3" t="s">
        <v>18</v>
      </c>
    </row>
    <row r="71" spans="2:2" s="15" customFormat="1" ht="12.75">
      <c r="B71" s="3" t="s">
        <v>203</v>
      </c>
    </row>
    <row r="72" spans="2:2" s="15" customFormat="1" ht="12.75">
      <c r="B72" s="3" t="s">
        <v>165</v>
      </c>
    </row>
    <row r="73" spans="2:2" s="15" customFormat="1" ht="12.75">
      <c r="B73" s="3" t="s">
        <v>19</v>
      </c>
    </row>
    <row r="74" spans="2:2" s="15" customFormat="1" ht="12.75">
      <c r="B74" s="3" t="s">
        <v>20</v>
      </c>
    </row>
    <row r="75" spans="2:2" s="15" customFormat="1" ht="12.75">
      <c r="B75" s="3" t="s">
        <v>154</v>
      </c>
    </row>
    <row r="76" spans="2:2" s="15" customFormat="1" ht="12.75">
      <c r="B76" s="3" t="s">
        <v>155</v>
      </c>
    </row>
    <row r="77" spans="2:2" s="15" customFormat="1" ht="12.75">
      <c r="B77" s="18" t="s">
        <v>41</v>
      </c>
    </row>
    <row r="78" spans="2:2" s="15" customFormat="1" ht="12.75">
      <c r="B78" s="18"/>
    </row>
    <row r="79" spans="2:2" s="15" customFormat="1" ht="12.75">
      <c r="B79" s="21" t="s">
        <v>201</v>
      </c>
    </row>
    <row r="80" spans="2:2" s="15" customFormat="1" ht="12.75">
      <c r="B80" s="3" t="s">
        <v>18</v>
      </c>
    </row>
    <row r="81" spans="2:2" s="15" customFormat="1" ht="12.75">
      <c r="B81" s="3" t="s">
        <v>203</v>
      </c>
    </row>
    <row r="82" spans="2:2" s="15" customFormat="1" ht="12.75">
      <c r="B82" s="3" t="s">
        <v>202</v>
      </c>
    </row>
    <row r="83" spans="2:2" s="15" customFormat="1" ht="12.75">
      <c r="B83" s="3" t="s">
        <v>19</v>
      </c>
    </row>
    <row r="84" spans="2:2" s="15" customFormat="1" ht="12.75">
      <c r="B84" s="3" t="s">
        <v>20</v>
      </c>
    </row>
    <row r="85" spans="2:2" s="15" customFormat="1" ht="12.75">
      <c r="B85" s="3" t="s">
        <v>154</v>
      </c>
    </row>
    <row r="86" spans="2:2" s="15" customFormat="1" ht="12.75">
      <c r="B86" s="18" t="s">
        <v>41</v>
      </c>
    </row>
    <row r="87" spans="2:2" s="15" customFormat="1" ht="12.75">
      <c r="B87" s="18"/>
    </row>
    <row r="88" spans="2:2" s="15" customFormat="1" ht="12.75">
      <c r="B88" s="19" t="s">
        <v>51</v>
      </c>
    </row>
    <row r="89" spans="2:2" s="15" customFormat="1" ht="25.5">
      <c r="B89" s="20" t="s">
        <v>162</v>
      </c>
    </row>
    <row r="90" spans="2:2" s="15" customFormat="1" ht="12.75">
      <c r="B90" s="20"/>
    </row>
    <row r="91" spans="2:2" s="15" customFormat="1" ht="12.75">
      <c r="B91" s="3" t="s">
        <v>7</v>
      </c>
    </row>
    <row r="92" spans="2:2" s="15" customFormat="1" ht="12.75">
      <c r="B92" s="3" t="s">
        <v>8</v>
      </c>
    </row>
    <row r="93" spans="2:2" s="15" customFormat="1" ht="12.75">
      <c r="B93" s="3" t="s">
        <v>9</v>
      </c>
    </row>
    <row r="94" spans="2:2" s="15" customFormat="1" ht="12.75">
      <c r="B94" s="3" t="s">
        <v>10</v>
      </c>
    </row>
    <row r="95" spans="2:2" s="15" customFormat="1" ht="12.75">
      <c r="B95" s="3" t="s">
        <v>11</v>
      </c>
    </row>
    <row r="96" spans="2:2" s="15" customFormat="1" ht="12.75">
      <c r="B96" s="3" t="s">
        <v>12</v>
      </c>
    </row>
    <row r="97" spans="2:2" s="15" customFormat="1" ht="12.75">
      <c r="B97" s="3" t="s">
        <v>67</v>
      </c>
    </row>
    <row r="98" spans="2:2" s="15" customFormat="1" ht="12.75">
      <c r="B98" s="18" t="s">
        <v>41</v>
      </c>
    </row>
    <row r="99" spans="2:2" s="15" customFormat="1" ht="17.25" customHeight="1">
      <c r="B99" s="3"/>
    </row>
    <row r="100" spans="2:2" s="15" customFormat="1" ht="17.25" customHeight="1">
      <c r="B100" s="19" t="s">
        <v>68</v>
      </c>
    </row>
    <row r="101" spans="2:2" s="15" customFormat="1" ht="12.75">
      <c r="B101" s="20"/>
    </row>
    <row r="102" spans="2:2" s="15" customFormat="1" ht="12.75">
      <c r="B102" s="20" t="s">
        <v>69</v>
      </c>
    </row>
    <row r="103" spans="2:2" s="15" customFormat="1" ht="12.75">
      <c r="B103" s="3" t="s">
        <v>70</v>
      </c>
    </row>
    <row r="104" spans="2:2" s="15" customFormat="1" ht="12.75">
      <c r="B104" s="3" t="s">
        <v>71</v>
      </c>
    </row>
    <row r="105" spans="2:2" s="15" customFormat="1" ht="12.75">
      <c r="B105" s="3" t="s">
        <v>72</v>
      </c>
    </row>
    <row r="106" spans="2:2" s="15" customFormat="1" ht="12.75">
      <c r="B106" s="18" t="s">
        <v>41</v>
      </c>
    </row>
    <row r="107" spans="2:2" s="15" customFormat="1" ht="12.75">
      <c r="B107" s="3"/>
    </row>
    <row r="108" spans="2:2" s="15" customFormat="1" ht="12.75">
      <c r="B108" s="20" t="s">
        <v>74</v>
      </c>
    </row>
    <row r="109" spans="2:2" s="15" customFormat="1" ht="12.75">
      <c r="B109" s="3" t="s">
        <v>78</v>
      </c>
    </row>
    <row r="110" spans="2:2" s="15" customFormat="1" ht="12.75">
      <c r="B110" s="3" t="s">
        <v>73</v>
      </c>
    </row>
    <row r="111" spans="2:2" s="15" customFormat="1" ht="12.75">
      <c r="B111" s="3"/>
    </row>
    <row r="112" spans="2:2" s="15" customFormat="1" ht="12.75">
      <c r="B112" s="20" t="s">
        <v>75</v>
      </c>
    </row>
    <row r="113" spans="2:2" s="15" customFormat="1" ht="12.75">
      <c r="B113" s="3" t="s">
        <v>156</v>
      </c>
    </row>
    <row r="114" spans="2:2" s="15" customFormat="1" ht="12.75">
      <c r="B114" s="3" t="s">
        <v>65</v>
      </c>
    </row>
    <row r="115" spans="2:2" s="15" customFormat="1" ht="12.75">
      <c r="B115" s="3" t="s">
        <v>19</v>
      </c>
    </row>
    <row r="116" spans="2:2" s="15" customFormat="1" ht="12.75">
      <c r="B116" s="3" t="s">
        <v>20</v>
      </c>
    </row>
    <row r="117" spans="2:2" s="15" customFormat="1" ht="12.75">
      <c r="B117" s="18" t="s">
        <v>41</v>
      </c>
    </row>
    <row r="118" spans="2:2" s="15" customFormat="1" ht="12.75">
      <c r="B118" s="3"/>
    </row>
    <row r="119" spans="2:2" s="15" customFormat="1" ht="12.75">
      <c r="B119" s="20" t="s">
        <v>76</v>
      </c>
    </row>
    <row r="120" spans="2:2" s="15" customFormat="1" ht="12.75">
      <c r="B120" s="3" t="s">
        <v>77</v>
      </c>
    </row>
    <row r="121" spans="2:2" s="15" customFormat="1" ht="12.75">
      <c r="B121" s="3" t="s">
        <v>78</v>
      </c>
    </row>
    <row r="122" spans="2:2" s="15" customFormat="1" ht="12.75">
      <c r="B122" s="3" t="s">
        <v>208</v>
      </c>
    </row>
    <row r="123" spans="2:2" s="15" customFormat="1" ht="12.75">
      <c r="B123" s="3"/>
    </row>
    <row r="124" spans="2:2" s="15" customFormat="1" ht="12.75">
      <c r="B124" s="20" t="s">
        <v>79</v>
      </c>
    </row>
    <row r="125" spans="2:2" s="15" customFormat="1" ht="12.75">
      <c r="B125" s="3" t="s">
        <v>60</v>
      </c>
    </row>
    <row r="126" spans="2:2" s="15" customFormat="1" ht="12.75">
      <c r="B126" s="3" t="s">
        <v>14</v>
      </c>
    </row>
    <row r="127" spans="2:2" s="15" customFormat="1" ht="12.75">
      <c r="B127" s="3" t="s">
        <v>207</v>
      </c>
    </row>
    <row r="128" spans="2:2" s="15" customFormat="1" ht="12.75">
      <c r="B128" s="22" t="s">
        <v>56</v>
      </c>
    </row>
    <row r="129" spans="2:2" s="15" customFormat="1" ht="12.75">
      <c r="B129" s="22" t="s">
        <v>57</v>
      </c>
    </row>
    <row r="130" spans="2:2" s="15" customFormat="1" ht="12.75">
      <c r="B130" s="22" t="s">
        <v>17</v>
      </c>
    </row>
    <row r="131" spans="2:2" s="15" customFormat="1" ht="12.75">
      <c r="B131" s="22" t="s">
        <v>200</v>
      </c>
    </row>
    <row r="132" spans="2:2" s="15" customFormat="1" ht="12.75">
      <c r="B132" s="22" t="s">
        <v>152</v>
      </c>
    </row>
    <row r="133" spans="2:2" s="15" customFormat="1" ht="12.75">
      <c r="B133" s="18" t="s">
        <v>41</v>
      </c>
    </row>
    <row r="134" spans="2:2" s="15" customFormat="1" ht="12.75">
      <c r="B134" s="18"/>
    </row>
    <row r="135" spans="2:2" s="15" customFormat="1" ht="12.75">
      <c r="B135" s="20" t="s">
        <v>157</v>
      </c>
    </row>
    <row r="136" spans="2:2" s="15" customFormat="1" ht="12.75">
      <c r="B136" s="3" t="s">
        <v>158</v>
      </c>
    </row>
    <row r="137" spans="2:2" s="15" customFormat="1" ht="12.75">
      <c r="B137" s="3" t="s">
        <v>159</v>
      </c>
    </row>
    <row r="138" spans="2:2" s="15" customFormat="1" ht="12.75">
      <c r="B138" s="3"/>
    </row>
    <row r="139" spans="2:2" s="15" customFormat="1" ht="12.75">
      <c r="B139" s="3"/>
    </row>
    <row r="140" spans="2:2" s="15" customFormat="1" ht="12.75">
      <c r="B140" s="3"/>
    </row>
    <row r="141" spans="2:2" s="15" customFormat="1" ht="12.75">
      <c r="B141" s="3"/>
    </row>
    <row r="142" spans="2:2" s="15" customFormat="1" ht="12.75">
      <c r="B142" s="3"/>
    </row>
    <row r="143" spans="2:2" s="15" customFormat="1" ht="12.75">
      <c r="B143" s="3"/>
    </row>
    <row r="144" spans="2:2" s="15" customFormat="1" ht="12.75">
      <c r="B144" s="3"/>
    </row>
    <row r="145" spans="2:2" s="15" customFormat="1" ht="12.75">
      <c r="B145" s="3"/>
    </row>
    <row r="146" spans="2:2" s="15" customFormat="1" ht="12.75">
      <c r="B146" s="3"/>
    </row>
    <row r="147" spans="2:2" s="15" customFormat="1" ht="12.75">
      <c r="B147" s="3"/>
    </row>
    <row r="148" spans="2:2" s="15" customFormat="1" ht="12.75">
      <c r="B148" s="3"/>
    </row>
    <row r="149" spans="2:2" s="15" customFormat="1" ht="12.75">
      <c r="B149" s="3"/>
    </row>
    <row r="150" spans="2:2" s="15" customFormat="1" ht="12.75">
      <c r="B150" s="3"/>
    </row>
    <row r="151" spans="2:2" s="15" customFormat="1" ht="12.75">
      <c r="B151" s="3"/>
    </row>
    <row r="152" spans="2:2" s="15" customFormat="1" ht="12.75">
      <c r="B152" s="3"/>
    </row>
    <row r="153" spans="2:2" s="15" customFormat="1" ht="12.75">
      <c r="B153" s="3"/>
    </row>
    <row r="154" spans="2:2" s="15" customFormat="1" ht="12.75">
      <c r="B154" s="3"/>
    </row>
    <row r="155" spans="2:2" s="15" customFormat="1" ht="12.75">
      <c r="B155" s="3"/>
    </row>
    <row r="156" spans="2:2" s="15" customFormat="1" ht="12.75">
      <c r="B156" s="3"/>
    </row>
    <row r="157" spans="2:2" s="15" customFormat="1" ht="12.75">
      <c r="B157" s="3"/>
    </row>
    <row r="158" spans="2:2" s="15" customFormat="1" ht="12.75">
      <c r="B158" s="3"/>
    </row>
    <row r="159" spans="2:2" s="15" customFormat="1" ht="12.75">
      <c r="B159" s="3"/>
    </row>
    <row r="160" spans="2:2" s="15" customFormat="1" ht="12.75">
      <c r="B160" s="3"/>
    </row>
    <row r="161" spans="2:2" s="15" customFormat="1" ht="12.75">
      <c r="B161" s="3"/>
    </row>
    <row r="162" spans="2:2" s="15" customFormat="1" ht="12.75">
      <c r="B162" s="3"/>
    </row>
    <row r="163" spans="2:2" s="15" customFormat="1" ht="12.75">
      <c r="B163" s="3"/>
    </row>
    <row r="164" spans="2:2" s="15" customFormat="1" ht="12.75">
      <c r="B164" s="3"/>
    </row>
    <row r="165" spans="2:2" s="15" customFormat="1" ht="12.75">
      <c r="B165" s="3"/>
    </row>
    <row r="166" spans="2:2" s="15" customFormat="1" ht="12.75">
      <c r="B166" s="3"/>
    </row>
    <row r="167" spans="2:2" s="15" customFormat="1" ht="12.75">
      <c r="B167" s="3"/>
    </row>
    <row r="168" spans="2:2" s="15" customFormat="1" ht="12.75">
      <c r="B168" s="3"/>
    </row>
    <row r="169" spans="2:2" s="15" customFormat="1" ht="12.75">
      <c r="B169" s="3"/>
    </row>
    <row r="170" spans="2:2" s="15" customFormat="1" ht="12.75">
      <c r="B170" s="3"/>
    </row>
    <row r="171" spans="2:2" s="15" customFormat="1" ht="12.75">
      <c r="B171" s="3"/>
    </row>
    <row r="172" spans="2:2" s="15" customFormat="1" ht="12.75">
      <c r="B172" s="3"/>
    </row>
    <row r="173" spans="2:2" s="15" customFormat="1" ht="12.75">
      <c r="B173" s="3"/>
    </row>
    <row r="174" spans="2:2" s="15" customFormat="1" ht="12.75">
      <c r="B174" s="3"/>
    </row>
    <row r="175" spans="2:2" s="15" customFormat="1" ht="12.75">
      <c r="B175" s="3"/>
    </row>
    <row r="176" spans="2:2" s="15" customFormat="1" ht="12.75">
      <c r="B176" s="3"/>
    </row>
    <row r="177" spans="2:2" s="15" customFormat="1" ht="12.75">
      <c r="B177" s="3"/>
    </row>
    <row r="178" spans="2:2" s="15" customFormat="1" ht="12.75">
      <c r="B178" s="3"/>
    </row>
    <row r="179" spans="2:2" s="15" customFormat="1" ht="12.75">
      <c r="B179" s="3"/>
    </row>
    <row r="180" spans="2:2" s="15" customFormat="1" ht="12.75">
      <c r="B180" s="3"/>
    </row>
    <row r="181" spans="2:2" s="15" customFormat="1" ht="12.75">
      <c r="B181" s="3"/>
    </row>
    <row r="182" spans="2:2" s="15" customFormat="1" ht="12.75">
      <c r="B182" s="3"/>
    </row>
    <row r="183" spans="2:2" s="15" customFormat="1" ht="12.75">
      <c r="B183" s="3"/>
    </row>
    <row r="184" spans="2:2" s="15" customFormat="1" ht="12.75">
      <c r="B184" s="3"/>
    </row>
    <row r="185" spans="2:2" s="15" customFormat="1" ht="12.75">
      <c r="B185" s="3"/>
    </row>
    <row r="186" spans="2:2" s="15" customFormat="1" ht="12.75">
      <c r="B186" s="3"/>
    </row>
    <row r="187" spans="2:2" s="15" customFormat="1" ht="12.75">
      <c r="B187" s="3"/>
    </row>
    <row r="188" spans="2:2" s="15" customFormat="1" ht="12.75">
      <c r="B188" s="3"/>
    </row>
    <row r="189" spans="2:2" s="15" customFormat="1" ht="12.75">
      <c r="B189" s="3"/>
    </row>
    <row r="190" spans="2:2" s="15" customFormat="1" ht="12.75">
      <c r="B190" s="3"/>
    </row>
    <row r="191" spans="2:2" s="15" customFormat="1" ht="12.75">
      <c r="B191" s="3"/>
    </row>
    <row r="192" spans="2:2" s="15" customFormat="1" ht="12.75">
      <c r="B192" s="3"/>
    </row>
    <row r="193" spans="2:2" s="15" customFormat="1" ht="12.75">
      <c r="B193" s="3"/>
    </row>
    <row r="194" spans="2:2" s="15" customFormat="1" ht="12.75">
      <c r="B194" s="3"/>
    </row>
    <row r="195" spans="2:2" s="15" customFormat="1" ht="12.75">
      <c r="B195" s="3"/>
    </row>
    <row r="196" spans="2:2" s="15" customFormat="1" ht="12.75">
      <c r="B196" s="3"/>
    </row>
    <row r="197" spans="2:2" s="15" customFormat="1" ht="12.75">
      <c r="B197" s="3"/>
    </row>
    <row r="198" spans="2:2" s="15" customFormat="1" ht="12.75">
      <c r="B198" s="3"/>
    </row>
    <row r="199" spans="2:2" s="15" customFormat="1" ht="12.75">
      <c r="B199" s="3"/>
    </row>
    <row r="200" spans="2:2" s="15" customFormat="1" ht="12.75">
      <c r="B200" s="3"/>
    </row>
    <row r="201" spans="2:2" s="15" customFormat="1" ht="12.75">
      <c r="B201" s="3"/>
    </row>
    <row r="202" spans="2:2" s="15" customFormat="1" ht="12.75">
      <c r="B202" s="3"/>
    </row>
    <row r="203" spans="2:2" s="15" customFormat="1" ht="12.75">
      <c r="B203" s="3"/>
    </row>
    <row r="204" spans="2:2" s="15" customFormat="1" ht="12.75">
      <c r="B204" s="3"/>
    </row>
    <row r="205" spans="2:2" s="15" customFormat="1" ht="12.75">
      <c r="B205" s="3"/>
    </row>
    <row r="206" spans="2:2" s="15" customFormat="1" ht="12.75">
      <c r="B206" s="3"/>
    </row>
    <row r="207" spans="2:2" s="15" customFormat="1" ht="12.75">
      <c r="B207" s="3"/>
    </row>
    <row r="208" spans="2:2" s="15" customFormat="1" ht="12.75">
      <c r="B208" s="3"/>
    </row>
    <row r="209" spans="2:2" s="15" customFormat="1" ht="12.75">
      <c r="B209" s="3"/>
    </row>
    <row r="210" spans="2:2" s="15" customFormat="1" ht="12.75">
      <c r="B210" s="3"/>
    </row>
    <row r="211" spans="2:2" s="15" customFormat="1" ht="12.75">
      <c r="B211" s="3"/>
    </row>
    <row r="212" spans="2:2" s="15" customFormat="1" ht="12.75">
      <c r="B212" s="3"/>
    </row>
    <row r="213" spans="2:2" s="15" customFormat="1" ht="12.75">
      <c r="B213" s="3"/>
    </row>
    <row r="214" spans="2:2" s="15" customFormat="1" ht="12.75">
      <c r="B214" s="3"/>
    </row>
    <row r="215" spans="2:2" s="15" customFormat="1" ht="12.75">
      <c r="B215" s="3"/>
    </row>
    <row r="216" spans="2:2" s="15" customFormat="1" ht="12.75">
      <c r="B216" s="3"/>
    </row>
    <row r="217" spans="2:2" s="15" customFormat="1" ht="12.75">
      <c r="B217" s="3"/>
    </row>
    <row r="218" spans="2:2" s="15" customFormat="1" ht="12.75">
      <c r="B218" s="3"/>
    </row>
    <row r="219" spans="2:2" s="15" customFormat="1" ht="12.75">
      <c r="B219" s="3"/>
    </row>
    <row r="220" spans="2:2" s="15" customFormat="1" ht="12.75">
      <c r="B220" s="3"/>
    </row>
    <row r="221" spans="2:2" s="15" customFormat="1" ht="12.75">
      <c r="B221" s="3"/>
    </row>
    <row r="222" spans="2:2" s="15" customFormat="1" ht="12.75">
      <c r="B222" s="3"/>
    </row>
    <row r="223" spans="2:2" s="15" customFormat="1" ht="12.75">
      <c r="B223" s="3"/>
    </row>
    <row r="224" spans="2:2" s="15" customFormat="1" ht="12.75">
      <c r="B224" s="3"/>
    </row>
    <row r="225" spans="2:2" s="15" customFormat="1" ht="12.75">
      <c r="B225" s="3"/>
    </row>
    <row r="226" spans="2:2" s="15" customFormat="1" ht="12.75">
      <c r="B226" s="3"/>
    </row>
    <row r="227" spans="2:2" s="15" customFormat="1" ht="12.75">
      <c r="B227" s="3"/>
    </row>
    <row r="228" spans="2:2" s="15" customFormat="1" ht="12.75">
      <c r="B228" s="3"/>
    </row>
    <row r="229" spans="2:2" s="15" customFormat="1" ht="12.75">
      <c r="B229" s="3"/>
    </row>
    <row r="230" spans="2:2" s="15" customFormat="1" ht="12.75">
      <c r="B230" s="3"/>
    </row>
    <row r="231" spans="2:2" s="15" customFormat="1" ht="12.75">
      <c r="B231" s="3"/>
    </row>
    <row r="232" spans="2:2" s="15" customFormat="1" ht="12.75">
      <c r="B232" s="3"/>
    </row>
    <row r="233" spans="2:2" s="15" customFormat="1" ht="12.75">
      <c r="B233" s="3"/>
    </row>
    <row r="234" spans="2:2" s="15" customFormat="1" ht="12.75">
      <c r="B234" s="3"/>
    </row>
    <row r="235" spans="2:2" s="15" customFormat="1" ht="12.75">
      <c r="B235" s="3"/>
    </row>
    <row r="236" spans="2:2" s="15" customFormat="1" ht="12.75">
      <c r="B236" s="3"/>
    </row>
    <row r="237" spans="2:2" s="15" customFormat="1" ht="12.75">
      <c r="B237" s="3"/>
    </row>
    <row r="238" spans="2:2" s="15" customFormat="1" ht="12.75">
      <c r="B238" s="3"/>
    </row>
    <row r="239" spans="2:2" s="15" customFormat="1" ht="12.75">
      <c r="B239" s="3"/>
    </row>
    <row r="240" spans="2:2" s="15" customFormat="1" ht="12.75">
      <c r="B240" s="3"/>
    </row>
    <row r="241" spans="2:2" s="15" customFormat="1" ht="12.75">
      <c r="B241" s="3"/>
    </row>
    <row r="242" spans="2:2" s="15" customFormat="1" ht="12.75">
      <c r="B242" s="3"/>
    </row>
    <row r="243" spans="2:2" s="15" customFormat="1" ht="12.75">
      <c r="B243" s="3"/>
    </row>
    <row r="244" spans="2:2" s="15" customFormat="1" ht="12.75">
      <c r="B244" s="3"/>
    </row>
    <row r="245" spans="2:2" s="15" customFormat="1" ht="12.75">
      <c r="B245" s="3"/>
    </row>
    <row r="246" spans="2:2" s="15" customFormat="1" ht="12.75">
      <c r="B246" s="3"/>
    </row>
    <row r="247" spans="2:2" s="15" customFormat="1" ht="12.75">
      <c r="B247" s="3"/>
    </row>
    <row r="248" spans="2:2" s="15" customFormat="1" ht="12.75">
      <c r="B248" s="3"/>
    </row>
    <row r="249" spans="2:2" s="15" customFormat="1" ht="12.75">
      <c r="B249" s="3"/>
    </row>
    <row r="250" spans="2:2" s="15" customFormat="1" ht="12.75">
      <c r="B250" s="3"/>
    </row>
    <row r="251" spans="2:2" s="15" customFormat="1" ht="12.75">
      <c r="B251" s="3"/>
    </row>
    <row r="252" spans="2:2" s="15" customFormat="1" ht="12.75">
      <c r="B252" s="3"/>
    </row>
    <row r="253" spans="2:2">
      <c r="B253" s="14"/>
    </row>
    <row r="254" spans="2:2">
      <c r="B254" s="14"/>
    </row>
    <row r="255" spans="2:2">
      <c r="B255" s="14"/>
    </row>
    <row r="256" spans="2:2">
      <c r="B256" s="14"/>
    </row>
    <row r="257" spans="2:2">
      <c r="B257" s="14"/>
    </row>
    <row r="258" spans="2:2">
      <c r="B258" s="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R173"/>
  <sheetViews>
    <sheetView topLeftCell="G43" workbookViewId="0">
      <selection activeCell="U68" sqref="U68"/>
    </sheetView>
  </sheetViews>
  <sheetFormatPr baseColWidth="10" defaultColWidth="11.42578125" defaultRowHeight="15"/>
  <cols>
    <col min="1" max="1" width="6.42578125" style="23" customWidth="1"/>
    <col min="2" max="2" width="14" style="23" customWidth="1"/>
    <col min="3" max="3" width="15.28515625" style="23" customWidth="1"/>
    <col min="4" max="4" width="11.42578125" style="23"/>
    <col min="5" max="5" width="4.42578125" style="23" customWidth="1"/>
    <col min="6" max="8" width="11.42578125" style="23" customWidth="1"/>
    <col min="9" max="9" width="43.85546875" style="23" customWidth="1"/>
    <col min="10" max="10" width="7.28515625" style="23" customWidth="1"/>
    <col min="11" max="11" width="13" style="23" customWidth="1"/>
    <col min="12" max="12" width="19.140625" style="23" customWidth="1"/>
    <col min="13" max="13" width="11.42578125" style="23"/>
    <col min="14" max="14" width="4.42578125" style="23" customWidth="1"/>
    <col min="15" max="15" width="12.5703125" style="23" customWidth="1"/>
    <col min="16" max="17" width="11.42578125" style="23" customWidth="1"/>
    <col min="18" max="18" width="41.42578125" style="23" customWidth="1"/>
    <col min="19" max="16384" width="11.42578125" style="23"/>
  </cols>
  <sheetData>
    <row r="1" spans="2:18" ht="15.75" thickBot="1"/>
    <row r="2" spans="2:18" ht="18.75" customHeight="1" thickTop="1">
      <c r="B2" s="85" t="s">
        <v>52</v>
      </c>
      <c r="C2" s="86"/>
      <c r="D2" s="86"/>
      <c r="E2" s="86"/>
      <c r="F2" s="86"/>
      <c r="G2" s="86"/>
      <c r="H2" s="86"/>
      <c r="I2" s="87"/>
      <c r="K2" s="85" t="s">
        <v>82</v>
      </c>
      <c r="L2" s="86"/>
      <c r="M2" s="86"/>
      <c r="N2" s="86"/>
      <c r="O2" s="86"/>
      <c r="P2" s="86"/>
      <c r="Q2" s="86"/>
      <c r="R2" s="87"/>
    </row>
    <row r="3" spans="2:18" s="27" customFormat="1" ht="18.75">
      <c r="B3" s="24" t="s">
        <v>21</v>
      </c>
      <c r="C3" s="25"/>
      <c r="D3" s="25"/>
      <c r="E3" s="25"/>
      <c r="F3" s="25"/>
      <c r="G3" s="25"/>
      <c r="H3" s="25"/>
      <c r="I3" s="26"/>
      <c r="K3" s="24" t="s">
        <v>21</v>
      </c>
      <c r="L3" s="25"/>
      <c r="M3" s="25"/>
      <c r="N3" s="25"/>
      <c r="O3" s="25"/>
      <c r="P3" s="25"/>
      <c r="Q3" s="25"/>
      <c r="R3" s="26"/>
    </row>
    <row r="4" spans="2:18" ht="13.5" customHeight="1">
      <c r="B4" s="88" t="s">
        <v>39</v>
      </c>
      <c r="C4" s="89"/>
      <c r="D4" s="89"/>
      <c r="E4" s="89"/>
      <c r="F4" s="89"/>
      <c r="G4" s="89"/>
      <c r="H4" s="89"/>
      <c r="I4" s="90"/>
      <c r="K4" s="88" t="s">
        <v>39</v>
      </c>
      <c r="L4" s="89"/>
      <c r="M4" s="89"/>
      <c r="N4" s="89"/>
      <c r="O4" s="89"/>
      <c r="P4" s="89"/>
      <c r="Q4" s="89"/>
      <c r="R4" s="90"/>
    </row>
    <row r="5" spans="2:18">
      <c r="B5" s="28" t="s">
        <v>170</v>
      </c>
      <c r="C5" s="29"/>
      <c r="D5" s="29"/>
      <c r="E5" s="29"/>
      <c r="F5" s="29"/>
      <c r="G5" s="65"/>
      <c r="H5" s="65"/>
      <c r="I5" s="66"/>
      <c r="K5" s="28" t="s">
        <v>26</v>
      </c>
      <c r="L5" s="29"/>
      <c r="M5" s="29"/>
      <c r="N5" s="29"/>
      <c r="O5" s="29"/>
      <c r="P5" s="65"/>
      <c r="Q5" s="65"/>
      <c r="R5" s="66"/>
    </row>
    <row r="6" spans="2:18">
      <c r="B6" s="28" t="s">
        <v>27</v>
      </c>
      <c r="C6" s="29"/>
      <c r="D6" s="29"/>
      <c r="E6" s="29"/>
      <c r="F6" s="29"/>
      <c r="G6" s="65"/>
      <c r="H6" s="65"/>
      <c r="I6" s="66"/>
      <c r="K6" s="28" t="s">
        <v>27</v>
      </c>
      <c r="L6" s="29"/>
      <c r="M6" s="29"/>
      <c r="N6" s="29"/>
      <c r="O6" s="29"/>
      <c r="P6" s="65"/>
      <c r="Q6" s="65"/>
      <c r="R6" s="66"/>
    </row>
    <row r="7" spans="2:18" ht="15.75" thickBot="1">
      <c r="B7" s="28"/>
      <c r="C7" s="29"/>
      <c r="D7" s="29"/>
      <c r="E7" s="29"/>
      <c r="F7" s="29"/>
      <c r="G7" s="65"/>
      <c r="H7" s="65"/>
      <c r="I7" s="66"/>
      <c r="K7" s="28"/>
      <c r="L7" s="29"/>
      <c r="M7" s="29"/>
      <c r="N7" s="29"/>
      <c r="O7" s="29"/>
      <c r="P7" s="65"/>
      <c r="Q7" s="65"/>
      <c r="R7" s="66"/>
    </row>
    <row r="8" spans="2:18" ht="19.5" thickTop="1">
      <c r="B8" s="91" t="s">
        <v>42</v>
      </c>
      <c r="C8" s="92"/>
      <c r="D8" s="92"/>
      <c r="E8" s="92"/>
      <c r="F8" s="92"/>
      <c r="G8" s="92"/>
      <c r="H8" s="92"/>
      <c r="I8" s="93"/>
      <c r="J8" s="27"/>
      <c r="K8" s="91" t="s">
        <v>42</v>
      </c>
      <c r="L8" s="92"/>
      <c r="M8" s="92"/>
      <c r="N8" s="92"/>
      <c r="O8" s="92"/>
      <c r="P8" s="92"/>
      <c r="Q8" s="92"/>
      <c r="R8" s="93"/>
    </row>
    <row r="9" spans="2:18" ht="19.5" thickBot="1">
      <c r="B9" s="94" t="s">
        <v>43</v>
      </c>
      <c r="C9" s="95"/>
      <c r="D9" s="95"/>
      <c r="E9" s="95"/>
      <c r="F9" s="95"/>
      <c r="G9" s="95"/>
      <c r="H9" s="95"/>
      <c r="I9" s="96"/>
      <c r="J9" s="27"/>
      <c r="K9" s="94" t="s">
        <v>43</v>
      </c>
      <c r="L9" s="95"/>
      <c r="M9" s="95"/>
      <c r="N9" s="95"/>
      <c r="O9" s="95"/>
      <c r="P9" s="95"/>
      <c r="Q9" s="95"/>
      <c r="R9" s="96"/>
    </row>
    <row r="10" spans="2:18" ht="15.75" thickTop="1">
      <c r="B10" s="64"/>
      <c r="C10" s="65"/>
      <c r="D10" s="65"/>
      <c r="E10" s="65"/>
      <c r="F10" s="65"/>
      <c r="G10" s="65"/>
      <c r="H10" s="65"/>
      <c r="I10" s="66"/>
      <c r="K10" s="64"/>
      <c r="L10" s="65"/>
      <c r="M10" s="65"/>
      <c r="N10" s="65"/>
      <c r="O10" s="65"/>
      <c r="P10" s="65"/>
      <c r="Q10" s="65"/>
      <c r="R10" s="66"/>
    </row>
    <row r="11" spans="2:18">
      <c r="B11" s="82" t="s">
        <v>53</v>
      </c>
      <c r="C11" s="83"/>
      <c r="D11" s="83"/>
      <c r="E11" s="83"/>
      <c r="F11" s="83"/>
      <c r="G11" s="83"/>
      <c r="H11" s="83"/>
      <c r="I11" s="84"/>
      <c r="K11" s="82" t="s">
        <v>53</v>
      </c>
      <c r="L11" s="83"/>
      <c r="M11" s="83"/>
      <c r="N11" s="83"/>
      <c r="O11" s="83"/>
      <c r="P11" s="83"/>
      <c r="Q11" s="83"/>
      <c r="R11" s="84"/>
    </row>
    <row r="12" spans="2:18">
      <c r="B12" s="62" t="s">
        <v>169</v>
      </c>
      <c r="C12" s="63"/>
      <c r="D12" s="63"/>
      <c r="E12" s="63"/>
      <c r="F12" s="63"/>
      <c r="G12" s="63"/>
      <c r="H12" s="35"/>
      <c r="I12" s="36"/>
      <c r="K12" s="62" t="s">
        <v>169</v>
      </c>
      <c r="L12" s="63"/>
      <c r="M12" s="63"/>
      <c r="N12" s="63"/>
      <c r="O12" s="63"/>
      <c r="P12" s="63"/>
      <c r="Q12" s="35"/>
      <c r="R12" s="36"/>
    </row>
    <row r="13" spans="2:18">
      <c r="B13" s="75" t="s">
        <v>89</v>
      </c>
      <c r="C13" s="76"/>
      <c r="D13" s="76"/>
      <c r="E13" s="76"/>
      <c r="F13" s="76"/>
      <c r="G13" s="76"/>
      <c r="H13" s="76"/>
      <c r="I13" s="77"/>
      <c r="K13" s="75" t="s">
        <v>89</v>
      </c>
      <c r="L13" s="76"/>
      <c r="M13" s="76"/>
      <c r="N13" s="76"/>
      <c r="O13" s="76"/>
      <c r="P13" s="76"/>
      <c r="Q13" s="76"/>
      <c r="R13" s="77"/>
    </row>
    <row r="14" spans="2:18">
      <c r="B14" s="64"/>
      <c r="C14" s="65"/>
      <c r="D14" s="65"/>
      <c r="E14" s="65"/>
      <c r="F14" s="65"/>
      <c r="G14" s="65"/>
      <c r="H14" s="65"/>
      <c r="I14" s="66"/>
      <c r="K14" s="64"/>
      <c r="L14" s="65"/>
      <c r="M14" s="65"/>
      <c r="N14" s="65"/>
      <c r="O14" s="65"/>
      <c r="P14" s="65"/>
      <c r="Q14" s="65"/>
      <c r="R14" s="66"/>
    </row>
    <row r="15" spans="2:18" ht="15.75" thickBot="1">
      <c r="B15" s="64" t="s">
        <v>167</v>
      </c>
      <c r="C15" s="65"/>
      <c r="D15" s="65"/>
      <c r="E15" s="65"/>
      <c r="F15" s="65"/>
      <c r="G15" s="65"/>
      <c r="H15" s="65"/>
      <c r="I15" s="66"/>
      <c r="K15" s="64" t="s">
        <v>167</v>
      </c>
      <c r="L15" s="65"/>
      <c r="M15" s="65"/>
      <c r="N15" s="65"/>
      <c r="O15" s="65"/>
      <c r="P15" s="65"/>
      <c r="Q15" s="65"/>
      <c r="R15" s="66"/>
    </row>
    <row r="16" spans="2:18" ht="15.75" thickBot="1">
      <c r="B16" s="64"/>
      <c r="C16" s="65"/>
      <c r="D16" s="65"/>
      <c r="E16" s="37" t="s">
        <v>22</v>
      </c>
      <c r="F16" s="38"/>
      <c r="G16" s="65"/>
      <c r="H16" s="58">
        <f>IF(F16="",0,IF(F16=0,0,IF(F16&gt;0,TRUNC((F16+29999.99)/30000)*2+2)))</f>
        <v>0</v>
      </c>
      <c r="I16" s="39" t="s">
        <v>24</v>
      </c>
      <c r="K16" s="64"/>
      <c r="L16" s="65"/>
      <c r="M16" s="65"/>
      <c r="N16" s="37" t="s">
        <v>22</v>
      </c>
      <c r="O16" s="38"/>
      <c r="P16" s="65"/>
      <c r="Q16" s="58">
        <f>IF(O16="",0,IF(O16=0,0,IF(O16&gt;0,TRUNC((O16+29999.99)/30000)*2+2)))</f>
        <v>0</v>
      </c>
      <c r="R16" s="39" t="s">
        <v>24</v>
      </c>
    </row>
    <row r="17" spans="2:18">
      <c r="B17" s="64"/>
      <c r="C17" s="65"/>
      <c r="D17" s="65"/>
      <c r="E17" s="37"/>
      <c r="F17" s="65"/>
      <c r="G17" s="65"/>
      <c r="H17" s="40"/>
      <c r="I17" s="39"/>
      <c r="K17" s="64"/>
      <c r="L17" s="65"/>
      <c r="M17" s="65"/>
      <c r="N17" s="37"/>
      <c r="O17" s="65"/>
      <c r="P17" s="65"/>
      <c r="Q17" s="40"/>
      <c r="R17" s="39"/>
    </row>
    <row r="18" spans="2:18" ht="18.75" customHeight="1" thickBot="1">
      <c r="B18" s="72" t="s">
        <v>80</v>
      </c>
      <c r="C18" s="73"/>
      <c r="D18" s="73"/>
      <c r="E18" s="73"/>
      <c r="F18" s="73"/>
      <c r="G18" s="73"/>
      <c r="H18" s="73"/>
      <c r="I18" s="74"/>
      <c r="K18" s="72" t="s">
        <v>80</v>
      </c>
      <c r="L18" s="73"/>
      <c r="M18" s="73"/>
      <c r="N18" s="73"/>
      <c r="O18" s="73"/>
      <c r="P18" s="73"/>
      <c r="Q18" s="73"/>
      <c r="R18" s="74"/>
    </row>
    <row r="19" spans="2:18" ht="15.75" thickBot="1">
      <c r="B19" s="64"/>
      <c r="C19" s="65"/>
      <c r="D19" s="65"/>
      <c r="E19" s="37" t="s">
        <v>23</v>
      </c>
      <c r="F19" s="38"/>
      <c r="G19" s="65"/>
      <c r="H19" s="58">
        <f>F19</f>
        <v>0</v>
      </c>
      <c r="I19" s="39" t="s">
        <v>24</v>
      </c>
      <c r="K19" s="64"/>
      <c r="L19" s="65"/>
      <c r="M19" s="65"/>
      <c r="N19" s="37" t="s">
        <v>23</v>
      </c>
      <c r="O19" s="38"/>
      <c r="P19" s="65"/>
      <c r="Q19" s="58">
        <f>O19</f>
        <v>0</v>
      </c>
      <c r="R19" s="39" t="s">
        <v>24</v>
      </c>
    </row>
    <row r="20" spans="2:18">
      <c r="B20" s="64"/>
      <c r="C20" s="65"/>
      <c r="D20" s="65"/>
      <c r="E20" s="65"/>
      <c r="F20" s="65"/>
      <c r="G20" s="65"/>
      <c r="H20" s="41"/>
      <c r="I20" s="66"/>
      <c r="K20" s="64"/>
      <c r="L20" s="65"/>
      <c r="M20" s="65"/>
      <c r="N20" s="65"/>
      <c r="O20" s="65"/>
      <c r="P20" s="65"/>
      <c r="Q20" s="41"/>
      <c r="R20" s="66"/>
    </row>
    <row r="21" spans="2:18" ht="15" customHeight="1">
      <c r="B21" s="75" t="s">
        <v>88</v>
      </c>
      <c r="C21" s="76"/>
      <c r="D21" s="76"/>
      <c r="E21" s="76"/>
      <c r="F21" s="76"/>
      <c r="G21" s="76"/>
      <c r="H21" s="76"/>
      <c r="I21" s="77"/>
      <c r="K21" s="75" t="s">
        <v>88</v>
      </c>
      <c r="L21" s="76"/>
      <c r="M21" s="76"/>
      <c r="N21" s="76"/>
      <c r="O21" s="76"/>
      <c r="P21" s="76"/>
      <c r="Q21" s="76"/>
      <c r="R21" s="77"/>
    </row>
    <row r="22" spans="2:18">
      <c r="B22" s="64"/>
      <c r="C22" s="65"/>
      <c r="D22" s="65"/>
      <c r="E22" s="65"/>
      <c r="F22" s="65"/>
      <c r="G22" s="65"/>
      <c r="H22" s="65"/>
      <c r="I22" s="66"/>
      <c r="K22" s="64"/>
      <c r="L22" s="65"/>
      <c r="M22" s="65"/>
      <c r="N22" s="65"/>
      <c r="O22" s="65"/>
      <c r="P22" s="65"/>
      <c r="Q22" s="65"/>
      <c r="R22" s="66"/>
    </row>
    <row r="23" spans="2:18">
      <c r="B23" s="64" t="s">
        <v>81</v>
      </c>
      <c r="C23" s="65"/>
      <c r="D23" s="65"/>
      <c r="E23" s="65"/>
      <c r="F23" s="65"/>
      <c r="G23" s="65"/>
      <c r="H23" s="65"/>
      <c r="I23" s="66"/>
      <c r="K23" s="64" t="s">
        <v>81</v>
      </c>
      <c r="L23" s="65"/>
      <c r="M23" s="65"/>
      <c r="N23" s="65"/>
      <c r="O23" s="65"/>
      <c r="P23" s="65"/>
      <c r="Q23" s="65"/>
      <c r="R23" s="66"/>
    </row>
    <row r="24" spans="2:18" ht="15.75" thickBot="1">
      <c r="B24" s="97" t="s">
        <v>54</v>
      </c>
      <c r="C24" s="98"/>
      <c r="D24" s="98"/>
      <c r="E24" s="98"/>
      <c r="F24" s="65"/>
      <c r="G24" s="65"/>
      <c r="H24" s="65"/>
      <c r="I24" s="66"/>
      <c r="K24" s="97" t="s">
        <v>54</v>
      </c>
      <c r="L24" s="98"/>
      <c r="M24" s="98"/>
      <c r="N24" s="98"/>
      <c r="O24" s="65"/>
      <c r="P24" s="65"/>
      <c r="Q24" s="65"/>
      <c r="R24" s="66"/>
    </row>
    <row r="25" spans="2:18" ht="15.75" thickBot="1">
      <c r="B25" s="64"/>
      <c r="C25" s="65"/>
      <c r="D25" s="65"/>
      <c r="E25" s="37" t="s">
        <v>22</v>
      </c>
      <c r="F25" s="38"/>
      <c r="G25" s="65"/>
      <c r="H25" s="58">
        <f>IF(F25="",0,IF(F25=0,0,IF(F25&gt;0,TRUNC((F25+29999.99)/30000)*0.5+0.5)))</f>
        <v>0</v>
      </c>
      <c r="I25" s="39" t="s">
        <v>24</v>
      </c>
      <c r="K25" s="64"/>
      <c r="L25" s="65"/>
      <c r="M25" s="65"/>
      <c r="N25" s="37" t="s">
        <v>22</v>
      </c>
      <c r="O25" s="38"/>
      <c r="P25" s="65"/>
      <c r="Q25" s="58">
        <f>IF(O25="",0,IF(O25=0,0,IF(O25&gt;0,TRUNC((O25+29999.99)/30000)*0.5+0.5)))</f>
        <v>0</v>
      </c>
      <c r="R25" s="39" t="s">
        <v>24</v>
      </c>
    </row>
    <row r="26" spans="2:18">
      <c r="B26" s="64"/>
      <c r="C26" s="65"/>
      <c r="D26" s="65"/>
      <c r="E26" s="37"/>
      <c r="F26" s="65"/>
      <c r="G26" s="65"/>
      <c r="H26" s="40"/>
      <c r="I26" s="39"/>
      <c r="K26" s="64"/>
      <c r="L26" s="65"/>
      <c r="M26" s="65"/>
      <c r="N26" s="37"/>
      <c r="O26" s="65"/>
      <c r="P26" s="65"/>
      <c r="Q26" s="40"/>
      <c r="R26" s="39"/>
    </row>
    <row r="27" spans="2:18" ht="15.75" thickBot="1">
      <c r="B27" s="72" t="s">
        <v>86</v>
      </c>
      <c r="C27" s="73"/>
      <c r="D27" s="73"/>
      <c r="E27" s="73"/>
      <c r="F27" s="73"/>
      <c r="G27" s="73"/>
      <c r="H27" s="73"/>
      <c r="I27" s="74"/>
      <c r="K27" s="72" t="s">
        <v>86</v>
      </c>
      <c r="L27" s="73"/>
      <c r="M27" s="73"/>
      <c r="N27" s="73"/>
      <c r="O27" s="73"/>
      <c r="P27" s="73"/>
      <c r="Q27" s="73"/>
      <c r="R27" s="74"/>
    </row>
    <row r="28" spans="2:18" ht="15.75" customHeight="1" thickBot="1">
      <c r="B28" s="64"/>
      <c r="C28" s="65"/>
      <c r="D28" s="65"/>
      <c r="E28" s="37" t="s">
        <v>23</v>
      </c>
      <c r="F28" s="38"/>
      <c r="G28" s="65"/>
      <c r="H28" s="58">
        <f>F28/2</f>
        <v>0</v>
      </c>
      <c r="I28" s="39" t="s">
        <v>24</v>
      </c>
      <c r="K28" s="64"/>
      <c r="L28" s="65"/>
      <c r="M28" s="65"/>
      <c r="N28" s="37" t="s">
        <v>23</v>
      </c>
      <c r="O28" s="38"/>
      <c r="P28" s="65"/>
      <c r="Q28" s="58">
        <f>O28/2</f>
        <v>0</v>
      </c>
      <c r="R28" s="39" t="s">
        <v>24</v>
      </c>
    </row>
    <row r="29" spans="2:18">
      <c r="B29" s="64"/>
      <c r="C29" s="65"/>
      <c r="D29" s="65"/>
      <c r="E29" s="65"/>
      <c r="F29" s="65"/>
      <c r="G29" s="65"/>
      <c r="H29" s="41"/>
      <c r="I29" s="66"/>
      <c r="K29" s="64"/>
      <c r="L29" s="65"/>
      <c r="M29" s="65"/>
      <c r="N29" s="65"/>
      <c r="O29" s="65"/>
      <c r="P29" s="65"/>
      <c r="Q29" s="41"/>
      <c r="R29" s="66"/>
    </row>
    <row r="30" spans="2:18" ht="15" customHeight="1">
      <c r="B30" s="82" t="s">
        <v>50</v>
      </c>
      <c r="C30" s="83"/>
      <c r="D30" s="83"/>
      <c r="E30" s="83"/>
      <c r="F30" s="83"/>
      <c r="G30" s="83"/>
      <c r="H30" s="83"/>
      <c r="I30" s="84"/>
      <c r="K30" s="82" t="s">
        <v>50</v>
      </c>
      <c r="L30" s="83"/>
      <c r="M30" s="83"/>
      <c r="N30" s="83"/>
      <c r="O30" s="83"/>
      <c r="P30" s="83"/>
      <c r="Q30" s="83"/>
      <c r="R30" s="84"/>
    </row>
    <row r="31" spans="2:18">
      <c r="B31" s="62" t="s">
        <v>188</v>
      </c>
      <c r="C31" s="63"/>
      <c r="D31" s="63"/>
      <c r="E31" s="63"/>
      <c r="F31" s="63"/>
      <c r="G31" s="63"/>
      <c r="H31" s="35"/>
      <c r="I31" s="36"/>
      <c r="K31" s="62" t="s">
        <v>143</v>
      </c>
      <c r="L31" s="63"/>
      <c r="M31" s="63"/>
      <c r="N31" s="63"/>
      <c r="O31" s="63"/>
      <c r="P31" s="63"/>
      <c r="Q31" s="35"/>
      <c r="R31" s="36"/>
    </row>
    <row r="32" spans="2:18">
      <c r="B32" s="64"/>
      <c r="C32" s="65"/>
      <c r="D32" s="65"/>
      <c r="E32" s="65"/>
      <c r="F32" s="65"/>
      <c r="G32" s="65"/>
      <c r="H32" s="41"/>
      <c r="I32" s="66"/>
      <c r="K32" s="64"/>
      <c r="L32" s="65"/>
      <c r="M32" s="65"/>
      <c r="N32" s="65"/>
      <c r="O32" s="65"/>
      <c r="P32" s="65"/>
      <c r="Q32" s="41"/>
      <c r="R32" s="66"/>
    </row>
    <row r="33" spans="2:18" ht="15.75" thickBot="1">
      <c r="B33" s="64" t="s">
        <v>83</v>
      </c>
      <c r="C33" s="65"/>
      <c r="D33" s="65"/>
      <c r="E33" s="65"/>
      <c r="F33" s="65"/>
      <c r="G33" s="65"/>
      <c r="H33" s="41"/>
      <c r="I33" s="66"/>
      <c r="K33" s="64" t="s">
        <v>177</v>
      </c>
      <c r="L33" s="65"/>
      <c r="M33" s="65"/>
      <c r="N33" s="65"/>
      <c r="O33" s="65"/>
      <c r="P33" s="65"/>
      <c r="Q33" s="41"/>
      <c r="R33" s="66"/>
    </row>
    <row r="34" spans="2:18" ht="15.75" thickBot="1">
      <c r="B34" s="64"/>
      <c r="C34" s="65"/>
      <c r="D34" s="65"/>
      <c r="E34" s="37" t="s">
        <v>92</v>
      </c>
      <c r="F34" s="38"/>
      <c r="G34" s="65"/>
      <c r="H34" s="58">
        <f>F34*4</f>
        <v>0</v>
      </c>
      <c r="I34" s="39" t="s">
        <v>24</v>
      </c>
      <c r="K34" s="64"/>
      <c r="L34" s="65"/>
      <c r="M34" s="65"/>
      <c r="N34" s="37" t="s">
        <v>97</v>
      </c>
      <c r="O34" s="38"/>
      <c r="P34" s="65"/>
      <c r="Q34" s="58">
        <f>O34*4</f>
        <v>0</v>
      </c>
      <c r="R34" s="39" t="s">
        <v>24</v>
      </c>
    </row>
    <row r="35" spans="2:18">
      <c r="B35" s="64"/>
      <c r="C35" s="65"/>
      <c r="D35" s="65"/>
      <c r="E35" s="65"/>
      <c r="F35" s="65"/>
      <c r="G35" s="65"/>
      <c r="H35" s="41"/>
      <c r="I35" s="66"/>
      <c r="K35" s="64"/>
      <c r="L35" s="65"/>
      <c r="M35" s="65"/>
      <c r="N35" s="65"/>
      <c r="O35" s="65"/>
      <c r="P35" s="65"/>
      <c r="Q35" s="41"/>
      <c r="R35" s="66"/>
    </row>
    <row r="36" spans="2:18" ht="15.75" thickBot="1">
      <c r="B36" s="64" t="s">
        <v>84</v>
      </c>
      <c r="C36" s="65"/>
      <c r="D36" s="65"/>
      <c r="E36" s="65"/>
      <c r="F36" s="65"/>
      <c r="G36" s="65"/>
      <c r="H36" s="41"/>
      <c r="I36" s="66"/>
      <c r="K36" s="64" t="s">
        <v>175</v>
      </c>
      <c r="L36" s="65"/>
      <c r="M36" s="65"/>
      <c r="N36" s="65"/>
      <c r="O36" s="65"/>
      <c r="P36" s="65"/>
      <c r="Q36" s="41"/>
      <c r="R36" s="66"/>
    </row>
    <row r="37" spans="2:18" ht="15.75" thickBot="1">
      <c r="B37" s="64"/>
      <c r="C37" s="65"/>
      <c r="D37" s="65"/>
      <c r="E37" s="37" t="s">
        <v>93</v>
      </c>
      <c r="F37" s="38"/>
      <c r="G37" s="65"/>
      <c r="H37" s="58">
        <f>F37*3</f>
        <v>0</v>
      </c>
      <c r="I37" s="39" t="s">
        <v>24</v>
      </c>
      <c r="K37" s="64"/>
      <c r="L37" s="65"/>
      <c r="M37" s="65"/>
      <c r="N37" s="37" t="s">
        <v>98</v>
      </c>
      <c r="O37" s="38"/>
      <c r="P37" s="65"/>
      <c r="Q37" s="58">
        <f>O37*3</f>
        <v>0</v>
      </c>
      <c r="R37" s="39" t="s">
        <v>24</v>
      </c>
    </row>
    <row r="38" spans="2:18">
      <c r="B38" s="64"/>
      <c r="C38" s="65"/>
      <c r="D38" s="65"/>
      <c r="E38" s="65"/>
      <c r="F38" s="65"/>
      <c r="G38" s="65"/>
      <c r="H38" s="41"/>
      <c r="I38" s="66"/>
      <c r="K38" s="64"/>
      <c r="L38" s="65"/>
      <c r="M38" s="65"/>
      <c r="N38" s="65"/>
      <c r="O38" s="65"/>
      <c r="P38" s="65"/>
      <c r="Q38" s="41"/>
      <c r="R38" s="66"/>
    </row>
    <row r="39" spans="2:18" ht="15.75" thickBot="1">
      <c r="B39" s="64" t="s">
        <v>94</v>
      </c>
      <c r="C39" s="65"/>
      <c r="D39" s="65"/>
      <c r="E39" s="65"/>
      <c r="F39" s="65"/>
      <c r="G39" s="65"/>
      <c r="H39" s="41"/>
      <c r="I39" s="66"/>
      <c r="K39" s="64" t="s">
        <v>176</v>
      </c>
      <c r="L39" s="65"/>
      <c r="M39" s="65"/>
      <c r="N39" s="65"/>
      <c r="O39" s="65"/>
      <c r="P39" s="65"/>
      <c r="Q39" s="41"/>
      <c r="R39" s="66"/>
    </row>
    <row r="40" spans="2:18" ht="15.75" thickBot="1">
      <c r="B40" s="64"/>
      <c r="C40" s="65"/>
      <c r="D40" s="65"/>
      <c r="E40" s="37" t="s">
        <v>95</v>
      </c>
      <c r="F40" s="38"/>
      <c r="G40" s="65"/>
      <c r="H40" s="58">
        <f>F40*2</f>
        <v>0</v>
      </c>
      <c r="I40" s="39" t="s">
        <v>24</v>
      </c>
      <c r="K40" s="64"/>
      <c r="L40" s="65"/>
      <c r="M40" s="65"/>
      <c r="N40" s="37" t="s">
        <v>99</v>
      </c>
      <c r="O40" s="38"/>
      <c r="P40" s="65"/>
      <c r="Q40" s="58">
        <f>O40*2</f>
        <v>0</v>
      </c>
      <c r="R40" s="39" t="s">
        <v>24</v>
      </c>
    </row>
    <row r="41" spans="2:18">
      <c r="B41" s="64"/>
      <c r="C41" s="65"/>
      <c r="D41" s="65"/>
      <c r="E41" s="65"/>
      <c r="F41" s="65"/>
      <c r="G41" s="65"/>
      <c r="H41" s="41"/>
      <c r="I41" s="66"/>
      <c r="K41" s="64"/>
      <c r="L41" s="65"/>
      <c r="M41" s="65"/>
      <c r="N41" s="65"/>
      <c r="O41" s="65"/>
      <c r="P41" s="65"/>
      <c r="Q41" s="41"/>
      <c r="R41" s="66"/>
    </row>
    <row r="42" spans="2:18" ht="15.75" thickBot="1">
      <c r="B42" s="64" t="s">
        <v>85</v>
      </c>
      <c r="C42" s="65"/>
      <c r="D42" s="65"/>
      <c r="E42" s="65"/>
      <c r="F42" s="65"/>
      <c r="G42" s="65"/>
      <c r="H42" s="41"/>
      <c r="I42" s="66"/>
      <c r="K42" s="64" t="s">
        <v>178</v>
      </c>
      <c r="L42" s="65"/>
      <c r="M42" s="65"/>
      <c r="N42" s="65"/>
      <c r="O42" s="65"/>
      <c r="P42" s="65"/>
      <c r="Q42" s="41"/>
      <c r="R42" s="66"/>
    </row>
    <row r="43" spans="2:18" ht="15.75" thickBot="1">
      <c r="B43" s="64"/>
      <c r="C43" s="65"/>
      <c r="D43" s="65"/>
      <c r="E43" s="37" t="s">
        <v>96</v>
      </c>
      <c r="F43" s="38"/>
      <c r="G43" s="65"/>
      <c r="H43" s="58">
        <f>F43*1</f>
        <v>0</v>
      </c>
      <c r="I43" s="39" t="s">
        <v>24</v>
      </c>
      <c r="K43" s="64"/>
      <c r="L43" s="65"/>
      <c r="M43" s="65"/>
      <c r="N43" s="37" t="s">
        <v>100</v>
      </c>
      <c r="O43" s="38"/>
      <c r="P43" s="65"/>
      <c r="Q43" s="58">
        <f>O43*1</f>
        <v>0</v>
      </c>
      <c r="R43" s="39" t="s">
        <v>24</v>
      </c>
    </row>
    <row r="44" spans="2:18">
      <c r="B44" s="64"/>
      <c r="C44" s="65"/>
      <c r="D44" s="65"/>
      <c r="E44" s="37"/>
      <c r="F44" s="65"/>
      <c r="G44" s="65"/>
      <c r="H44" s="40"/>
      <c r="I44" s="39"/>
      <c r="K44" s="64"/>
      <c r="L44" s="65"/>
      <c r="M44" s="65"/>
      <c r="N44" s="37"/>
      <c r="O44" s="65"/>
      <c r="P44" s="65"/>
      <c r="Q44" s="40"/>
      <c r="R44" s="39"/>
    </row>
    <row r="45" spans="2:18" ht="15.75" thickBot="1">
      <c r="B45" s="64"/>
      <c r="C45" s="65"/>
      <c r="D45" s="65"/>
      <c r="E45" s="37"/>
      <c r="F45" s="65"/>
      <c r="G45" s="65"/>
      <c r="H45" s="40"/>
      <c r="I45" s="39"/>
      <c r="K45" s="64"/>
      <c r="L45" s="65"/>
      <c r="M45" s="65"/>
      <c r="N45" s="37"/>
      <c r="O45" s="65"/>
      <c r="P45" s="65"/>
      <c r="Q45" s="40"/>
      <c r="R45" s="39"/>
    </row>
    <row r="46" spans="2:18" ht="15.75" thickBot="1">
      <c r="B46" s="43" t="s">
        <v>190</v>
      </c>
      <c r="C46" s="44"/>
      <c r="D46" s="45" t="s">
        <v>183</v>
      </c>
      <c r="E46" s="61">
        <f>F34</f>
        <v>0</v>
      </c>
      <c r="F46" s="65"/>
      <c r="G46" s="65"/>
      <c r="H46" s="40"/>
      <c r="I46" s="39"/>
      <c r="K46" s="43" t="s">
        <v>205</v>
      </c>
      <c r="L46" s="44"/>
      <c r="M46" s="45" t="s">
        <v>183</v>
      </c>
      <c r="N46" s="61"/>
      <c r="O46" s="65"/>
      <c r="P46" s="65"/>
      <c r="Q46" s="40"/>
      <c r="R46" s="39"/>
    </row>
    <row r="47" spans="2:18" ht="15.75" thickBot="1">
      <c r="B47" s="46" t="s">
        <v>189</v>
      </c>
      <c r="C47" s="47"/>
      <c r="D47" s="45" t="s">
        <v>184</v>
      </c>
      <c r="E47" s="61">
        <f>F37</f>
        <v>0</v>
      </c>
      <c r="F47" s="65"/>
      <c r="G47" s="65"/>
      <c r="H47" s="40"/>
      <c r="I47" s="39"/>
      <c r="K47" s="48" t="s">
        <v>189</v>
      </c>
      <c r="L47" s="49"/>
      <c r="M47" s="45" t="s">
        <v>184</v>
      </c>
      <c r="N47" s="61"/>
      <c r="O47" s="65"/>
      <c r="P47" s="65"/>
      <c r="Q47" s="40"/>
      <c r="R47" s="39"/>
    </row>
    <row r="48" spans="2:18" ht="15.75" thickBot="1">
      <c r="B48" s="48"/>
      <c r="C48" s="49"/>
      <c r="D48" s="45" t="s">
        <v>185</v>
      </c>
      <c r="E48" s="61">
        <f>F40</f>
        <v>0</v>
      </c>
      <c r="F48" s="65"/>
      <c r="G48" s="65"/>
      <c r="H48" s="40"/>
      <c r="I48" s="39"/>
      <c r="K48" s="48"/>
      <c r="L48" s="49"/>
      <c r="M48" s="45" t="s">
        <v>185</v>
      </c>
      <c r="N48" s="61"/>
      <c r="O48" s="65"/>
      <c r="P48" s="65"/>
      <c r="Q48" s="40"/>
      <c r="R48" s="39"/>
    </row>
    <row r="49" spans="2:18" ht="15.75" thickBot="1">
      <c r="B49" s="48"/>
      <c r="C49" s="49"/>
      <c r="D49" s="45" t="s">
        <v>186</v>
      </c>
      <c r="E49" s="61">
        <f>F43</f>
        <v>0</v>
      </c>
      <c r="F49" s="65"/>
      <c r="G49" s="65"/>
      <c r="H49" s="40"/>
      <c r="I49" s="39"/>
      <c r="K49" s="48"/>
      <c r="L49" s="49"/>
      <c r="M49" s="45" t="s">
        <v>186</v>
      </c>
      <c r="N49" s="61"/>
      <c r="O49" s="65"/>
      <c r="P49" s="65"/>
      <c r="Q49" s="40"/>
      <c r="R49" s="39"/>
    </row>
    <row r="50" spans="2:18" ht="15.75" thickBot="1">
      <c r="B50" s="50"/>
      <c r="C50" s="51"/>
      <c r="D50" s="45" t="s">
        <v>187</v>
      </c>
      <c r="E50" s="61">
        <f>SUM(E46:E49)</f>
        <v>0</v>
      </c>
      <c r="F50" s="65"/>
      <c r="G50" s="65"/>
      <c r="H50" s="40"/>
      <c r="I50" s="39"/>
      <c r="K50" s="50"/>
      <c r="L50" s="51"/>
      <c r="M50" s="45" t="s">
        <v>187</v>
      </c>
      <c r="N50" s="61">
        <f>SUM(N46:N49)</f>
        <v>0</v>
      </c>
      <c r="O50" s="65"/>
      <c r="P50" s="65"/>
      <c r="Q50" s="40"/>
      <c r="R50" s="39"/>
    </row>
    <row r="51" spans="2:18">
      <c r="B51" s="64"/>
      <c r="C51" s="65"/>
      <c r="D51" s="65"/>
      <c r="E51" s="37"/>
      <c r="F51" s="65"/>
      <c r="G51" s="65"/>
      <c r="H51" s="40"/>
      <c r="I51" s="39"/>
      <c r="K51" s="64"/>
      <c r="L51" s="65"/>
      <c r="M51" s="65"/>
      <c r="N51" s="37"/>
      <c r="O51" s="65"/>
      <c r="P51" s="65"/>
      <c r="Q51" s="40"/>
      <c r="R51" s="39"/>
    </row>
    <row r="52" spans="2:18">
      <c r="B52" s="64"/>
      <c r="C52" s="65"/>
      <c r="D52" s="65"/>
      <c r="E52" s="37"/>
      <c r="F52" s="65"/>
      <c r="G52" s="65"/>
      <c r="H52" s="40"/>
      <c r="I52" s="39"/>
      <c r="K52" s="64"/>
      <c r="L52" s="65"/>
      <c r="M52" s="65"/>
      <c r="N52" s="37"/>
      <c r="O52" s="65"/>
      <c r="P52" s="65"/>
      <c r="Q52" s="40"/>
      <c r="R52" s="39"/>
    </row>
    <row r="53" spans="2:18">
      <c r="B53" s="62" t="s">
        <v>87</v>
      </c>
      <c r="C53" s="63"/>
      <c r="D53" s="63"/>
      <c r="E53" s="63"/>
      <c r="F53" s="63"/>
      <c r="G53" s="63"/>
      <c r="H53" s="35"/>
      <c r="I53" s="36"/>
      <c r="K53" s="62" t="s">
        <v>87</v>
      </c>
      <c r="L53" s="63"/>
      <c r="M53" s="63"/>
      <c r="N53" s="63"/>
      <c r="O53" s="63"/>
      <c r="P53" s="63"/>
      <c r="Q53" s="35"/>
      <c r="R53" s="36"/>
    </row>
    <row r="54" spans="2:18">
      <c r="B54" s="64"/>
      <c r="C54" s="65"/>
      <c r="D54" s="65"/>
      <c r="E54" s="65"/>
      <c r="F54" s="65"/>
      <c r="G54" s="65"/>
      <c r="H54" s="41"/>
      <c r="I54" s="66"/>
      <c r="K54" s="64"/>
      <c r="L54" s="65"/>
      <c r="M54" s="65"/>
      <c r="N54" s="65"/>
      <c r="O54" s="65"/>
      <c r="P54" s="65"/>
      <c r="Q54" s="41"/>
      <c r="R54" s="66"/>
    </row>
    <row r="55" spans="2:18" ht="15.75" thickBot="1">
      <c r="B55" s="64" t="s">
        <v>191</v>
      </c>
      <c r="C55" s="65"/>
      <c r="D55" s="65"/>
      <c r="E55" s="65"/>
      <c r="F55" s="65"/>
      <c r="G55" s="65"/>
      <c r="H55" s="41"/>
      <c r="I55" s="66"/>
      <c r="K55" s="64" t="s">
        <v>191</v>
      </c>
      <c r="L55" s="65"/>
      <c r="M55" s="65"/>
      <c r="N55" s="65"/>
      <c r="O55" s="65"/>
      <c r="P55" s="65"/>
      <c r="Q55" s="41"/>
      <c r="R55" s="66"/>
    </row>
    <row r="56" spans="2:18" ht="15.75" thickBot="1">
      <c r="B56" s="64"/>
      <c r="C56" s="65"/>
      <c r="D56" s="65"/>
      <c r="E56" s="37" t="s">
        <v>109</v>
      </c>
      <c r="F56" s="38"/>
      <c r="G56" s="65"/>
      <c r="H56" s="58">
        <f>F56*4</f>
        <v>0</v>
      </c>
      <c r="I56" s="39" t="s">
        <v>24</v>
      </c>
      <c r="K56" s="64"/>
      <c r="L56" s="65"/>
      <c r="M56" s="65"/>
      <c r="N56" s="37" t="s">
        <v>101</v>
      </c>
      <c r="O56" s="38"/>
      <c r="P56" s="65"/>
      <c r="Q56" s="58">
        <f>O56*4</f>
        <v>0</v>
      </c>
      <c r="R56" s="39" t="s">
        <v>24</v>
      </c>
    </row>
    <row r="57" spans="2:18">
      <c r="B57" s="64"/>
      <c r="C57" s="65"/>
      <c r="D57" s="65"/>
      <c r="E57" s="37"/>
      <c r="F57" s="65"/>
      <c r="G57" s="65"/>
      <c r="H57" s="65"/>
      <c r="I57" s="39"/>
      <c r="K57" s="64"/>
      <c r="L57" s="65"/>
      <c r="M57" s="65"/>
      <c r="N57" s="37"/>
      <c r="O57" s="65"/>
      <c r="P57" s="65"/>
      <c r="Q57" s="65"/>
      <c r="R57" s="39"/>
    </row>
    <row r="58" spans="2:18" ht="15.75" thickBot="1">
      <c r="B58" s="64"/>
      <c r="C58" s="65"/>
      <c r="D58" s="65"/>
      <c r="E58" s="37"/>
      <c r="F58" s="65"/>
      <c r="G58" s="65"/>
      <c r="H58" s="65"/>
      <c r="I58" s="39"/>
      <c r="K58" s="64" t="s">
        <v>104</v>
      </c>
      <c r="L58" s="65"/>
      <c r="M58" s="65"/>
      <c r="N58" s="65"/>
      <c r="O58" s="65"/>
      <c r="P58" s="65"/>
      <c r="Q58" s="41"/>
      <c r="R58" s="66"/>
    </row>
    <row r="59" spans="2:18" ht="15.75" thickBot="1">
      <c r="B59" s="64"/>
      <c r="C59" s="65"/>
      <c r="D59" s="65"/>
      <c r="E59" s="37"/>
      <c r="F59" s="65"/>
      <c r="G59" s="65"/>
      <c r="H59" s="65"/>
      <c r="I59" s="39"/>
      <c r="K59" s="64"/>
      <c r="L59" s="65"/>
      <c r="M59" s="65"/>
      <c r="N59" s="37" t="s">
        <v>102</v>
      </c>
      <c r="O59" s="38"/>
      <c r="P59" s="65"/>
      <c r="Q59" s="58">
        <f>O59*3</f>
        <v>0</v>
      </c>
      <c r="R59" s="39" t="s">
        <v>24</v>
      </c>
    </row>
    <row r="60" spans="2:18">
      <c r="B60" s="64"/>
      <c r="C60" s="65"/>
      <c r="D60" s="65"/>
      <c r="E60" s="37"/>
      <c r="F60" s="65"/>
      <c r="G60" s="65"/>
      <c r="H60" s="65"/>
      <c r="I60" s="39"/>
      <c r="K60" s="64"/>
      <c r="L60" s="65"/>
      <c r="M60" s="65"/>
      <c r="N60" s="37"/>
      <c r="O60" s="65"/>
      <c r="P60" s="65"/>
      <c r="Q60" s="65"/>
      <c r="R60" s="39"/>
    </row>
    <row r="61" spans="2:18" ht="15.75" thickBot="1">
      <c r="B61" s="64"/>
      <c r="C61" s="65"/>
      <c r="D61" s="65"/>
      <c r="E61" s="37"/>
      <c r="F61" s="65"/>
      <c r="G61" s="65"/>
      <c r="H61" s="65"/>
      <c r="I61" s="39"/>
      <c r="K61" s="64" t="s">
        <v>105</v>
      </c>
      <c r="L61" s="65"/>
      <c r="M61" s="65"/>
      <c r="N61" s="65"/>
      <c r="O61" s="65"/>
      <c r="P61" s="65"/>
      <c r="Q61" s="41"/>
      <c r="R61" s="66"/>
    </row>
    <row r="62" spans="2:18" ht="15.75" thickBot="1">
      <c r="B62" s="64"/>
      <c r="C62" s="65"/>
      <c r="D62" s="65"/>
      <c r="E62" s="37"/>
      <c r="F62" s="65"/>
      <c r="G62" s="65"/>
      <c r="H62" s="65"/>
      <c r="I62" s="39"/>
      <c r="K62" s="64"/>
      <c r="L62" s="65"/>
      <c r="M62" s="65"/>
      <c r="N62" s="37" t="s">
        <v>103</v>
      </c>
      <c r="O62" s="38"/>
      <c r="P62" s="65"/>
      <c r="Q62" s="58">
        <f>O62*1.5</f>
        <v>0</v>
      </c>
      <c r="R62" s="39" t="s">
        <v>24</v>
      </c>
    </row>
    <row r="63" spans="2:18">
      <c r="B63" s="64"/>
      <c r="C63" s="65"/>
      <c r="D63" s="65"/>
      <c r="E63" s="37"/>
      <c r="F63" s="65"/>
      <c r="G63" s="65"/>
      <c r="H63" s="65"/>
      <c r="I63" s="39"/>
      <c r="K63" s="64"/>
      <c r="L63" s="65"/>
      <c r="M63" s="65"/>
      <c r="N63" s="37"/>
      <c r="O63" s="65"/>
      <c r="P63" s="65"/>
      <c r="Q63" s="65"/>
      <c r="R63" s="39"/>
    </row>
    <row r="64" spans="2:18">
      <c r="B64" s="64"/>
      <c r="C64" s="65"/>
      <c r="D64" s="65"/>
      <c r="E64" s="37"/>
      <c r="F64" s="65"/>
      <c r="G64" s="65"/>
      <c r="H64" s="40"/>
      <c r="I64" s="39"/>
      <c r="K64" s="64"/>
      <c r="L64" s="65"/>
      <c r="M64" s="65"/>
      <c r="N64" s="37"/>
      <c r="O64" s="65"/>
      <c r="P64" s="65"/>
      <c r="Q64" s="40"/>
      <c r="R64" s="39"/>
    </row>
    <row r="65" spans="2:18">
      <c r="B65" s="62" t="s">
        <v>90</v>
      </c>
      <c r="C65" s="63"/>
      <c r="D65" s="63"/>
      <c r="E65" s="63"/>
      <c r="F65" s="63"/>
      <c r="G65" s="63"/>
      <c r="H65" s="35"/>
      <c r="I65" s="36"/>
      <c r="K65" s="62" t="s">
        <v>90</v>
      </c>
      <c r="L65" s="63"/>
      <c r="M65" s="63"/>
      <c r="N65" s="63"/>
      <c r="O65" s="63"/>
      <c r="P65" s="63"/>
      <c r="Q65" s="35"/>
      <c r="R65" s="36"/>
    </row>
    <row r="66" spans="2:18">
      <c r="B66" s="64"/>
      <c r="C66" s="65"/>
      <c r="D66" s="65"/>
      <c r="E66" s="37"/>
      <c r="F66" s="65"/>
      <c r="G66" s="65"/>
      <c r="H66" s="52"/>
      <c r="I66" s="39"/>
      <c r="K66" s="64"/>
      <c r="L66" s="65"/>
      <c r="M66" s="65"/>
      <c r="N66" s="37"/>
      <c r="O66" s="65"/>
      <c r="P66" s="65"/>
      <c r="Q66" s="52"/>
      <c r="R66" s="39"/>
    </row>
    <row r="67" spans="2:18" ht="15.75" thickBot="1">
      <c r="B67" s="64" t="s">
        <v>204</v>
      </c>
      <c r="C67" s="65"/>
      <c r="D67" s="65"/>
      <c r="E67" s="65"/>
      <c r="F67" s="65"/>
      <c r="G67" s="65"/>
      <c r="H67" s="41"/>
      <c r="I67" s="66"/>
      <c r="K67" s="64" t="s">
        <v>192</v>
      </c>
      <c r="L67" s="65"/>
      <c r="M67" s="65"/>
      <c r="N67" s="65"/>
      <c r="O67" s="65"/>
      <c r="P67" s="65"/>
      <c r="Q67" s="41"/>
      <c r="R67" s="66"/>
    </row>
    <row r="68" spans="2:18" ht="15.75" thickBot="1">
      <c r="B68" s="64"/>
      <c r="C68" s="65"/>
      <c r="D68" s="65"/>
      <c r="E68" s="37" t="s">
        <v>142</v>
      </c>
      <c r="F68" s="38"/>
      <c r="G68" s="65"/>
      <c r="H68" s="58">
        <f>F68*1.5</f>
        <v>0</v>
      </c>
      <c r="I68" s="39" t="s">
        <v>24</v>
      </c>
      <c r="K68" s="64"/>
      <c r="L68" s="65"/>
      <c r="M68" s="65"/>
      <c r="N68" s="37" t="s">
        <v>107</v>
      </c>
      <c r="O68" s="38"/>
      <c r="P68" s="65"/>
      <c r="Q68" s="58">
        <f>O68*1.5</f>
        <v>0</v>
      </c>
      <c r="R68" s="39" t="s">
        <v>24</v>
      </c>
    </row>
    <row r="69" spans="2:18">
      <c r="B69" s="64"/>
      <c r="C69" s="65"/>
      <c r="D69" s="65"/>
      <c r="E69" s="37"/>
      <c r="F69" s="65"/>
      <c r="G69" s="65"/>
      <c r="H69" s="65"/>
      <c r="I69" s="39"/>
      <c r="K69" s="64"/>
      <c r="L69" s="65"/>
      <c r="M69" s="65"/>
      <c r="N69" s="37"/>
      <c r="O69" s="65"/>
      <c r="P69" s="65"/>
      <c r="Q69" s="65"/>
      <c r="R69" s="39"/>
    </row>
    <row r="70" spans="2:18" ht="15.75" thickBot="1">
      <c r="B70" s="64"/>
      <c r="C70" s="65"/>
      <c r="D70" s="65"/>
      <c r="E70" s="37"/>
      <c r="F70" s="65"/>
      <c r="G70" s="65"/>
      <c r="H70" s="65"/>
      <c r="I70" s="39"/>
      <c r="K70" s="64" t="s">
        <v>106</v>
      </c>
      <c r="L70" s="65"/>
      <c r="M70" s="65"/>
      <c r="N70" s="65"/>
      <c r="O70" s="65"/>
      <c r="P70" s="65"/>
      <c r="Q70" s="41"/>
      <c r="R70" s="66"/>
    </row>
    <row r="71" spans="2:18" ht="15.75" thickBot="1">
      <c r="B71" s="64"/>
      <c r="C71" s="65"/>
      <c r="D71" s="65"/>
      <c r="E71" s="37"/>
      <c r="F71" s="65"/>
      <c r="G71" s="65"/>
      <c r="H71" s="65"/>
      <c r="I71" s="39"/>
      <c r="K71" s="64"/>
      <c r="L71" s="65"/>
      <c r="M71" s="65"/>
      <c r="N71" s="37" t="s">
        <v>110</v>
      </c>
      <c r="O71" s="38"/>
      <c r="P71" s="65"/>
      <c r="Q71" s="58">
        <f>O71</f>
        <v>0</v>
      </c>
      <c r="R71" s="39" t="s">
        <v>24</v>
      </c>
    </row>
    <row r="72" spans="2:18">
      <c r="B72" s="64"/>
      <c r="C72" s="65"/>
      <c r="D72" s="65"/>
      <c r="E72" s="37"/>
      <c r="F72" s="65"/>
      <c r="G72" s="65"/>
      <c r="H72" s="65"/>
      <c r="I72" s="39"/>
      <c r="K72" s="64"/>
      <c r="L72" s="65"/>
      <c r="M72" s="65"/>
      <c r="N72" s="37"/>
      <c r="O72" s="65"/>
      <c r="P72" s="65"/>
      <c r="Q72" s="65"/>
      <c r="R72" s="39"/>
    </row>
    <row r="73" spans="2:18" ht="15.75" thickBot="1">
      <c r="B73" s="64"/>
      <c r="C73" s="65"/>
      <c r="D73" s="65"/>
      <c r="E73" s="37"/>
      <c r="F73" s="65"/>
      <c r="G73" s="65"/>
      <c r="H73" s="65"/>
      <c r="I73" s="39"/>
      <c r="K73" s="64" t="s">
        <v>209</v>
      </c>
      <c r="L73" s="65"/>
      <c r="M73" s="65"/>
      <c r="N73" s="65"/>
      <c r="O73" s="65"/>
      <c r="P73" s="65"/>
      <c r="Q73" s="41"/>
      <c r="R73" s="66"/>
    </row>
    <row r="74" spans="2:18" ht="15.75" thickBot="1">
      <c r="B74" s="64"/>
      <c r="C74" s="65"/>
      <c r="D74" s="65"/>
      <c r="E74" s="37"/>
      <c r="F74" s="65"/>
      <c r="G74" s="65"/>
      <c r="H74" s="65"/>
      <c r="I74" s="39"/>
      <c r="K74" s="64"/>
      <c r="L74" s="65"/>
      <c r="M74" s="65"/>
      <c r="N74" s="37" t="s">
        <v>111</v>
      </c>
      <c r="O74" s="38"/>
      <c r="P74" s="65"/>
      <c r="Q74" s="58">
        <f>O74*0.5</f>
        <v>0</v>
      </c>
      <c r="R74" s="39" t="s">
        <v>24</v>
      </c>
    </row>
    <row r="75" spans="2:18">
      <c r="B75" s="64"/>
      <c r="C75" s="65"/>
      <c r="D75" s="65"/>
      <c r="E75" s="37"/>
      <c r="F75" s="65"/>
      <c r="G75" s="65"/>
      <c r="H75" s="65"/>
      <c r="I75" s="39"/>
      <c r="K75" s="64"/>
      <c r="L75" s="65"/>
      <c r="M75" s="65"/>
      <c r="N75" s="37"/>
      <c r="O75" s="65"/>
      <c r="P75" s="65"/>
      <c r="Q75" s="65"/>
      <c r="R75" s="39"/>
    </row>
    <row r="76" spans="2:18">
      <c r="B76" s="64"/>
      <c r="C76" s="65"/>
      <c r="D76" s="65"/>
      <c r="E76" s="37"/>
      <c r="F76" s="65"/>
      <c r="G76" s="65"/>
      <c r="H76" s="65"/>
      <c r="I76" s="39"/>
      <c r="K76" s="64"/>
      <c r="L76" s="65"/>
      <c r="M76" s="65"/>
      <c r="N76" s="37"/>
      <c r="O76" s="65"/>
      <c r="P76" s="65"/>
      <c r="Q76" s="65"/>
      <c r="R76" s="39"/>
    </row>
    <row r="77" spans="2:18">
      <c r="B77" s="62" t="s">
        <v>91</v>
      </c>
      <c r="C77" s="63"/>
      <c r="D77" s="63"/>
      <c r="E77" s="63"/>
      <c r="F77" s="63"/>
      <c r="G77" s="63"/>
      <c r="H77" s="35"/>
      <c r="I77" s="36"/>
      <c r="K77" s="62" t="s">
        <v>91</v>
      </c>
      <c r="L77" s="63"/>
      <c r="M77" s="63"/>
      <c r="N77" s="63"/>
      <c r="O77" s="63"/>
      <c r="P77" s="63"/>
      <c r="Q77" s="35"/>
      <c r="R77" s="36"/>
    </row>
    <row r="78" spans="2:18">
      <c r="B78" s="64"/>
      <c r="C78" s="65"/>
      <c r="D78" s="65"/>
      <c r="E78" s="65"/>
      <c r="F78" s="65"/>
      <c r="G78" s="65"/>
      <c r="H78" s="41"/>
      <c r="I78" s="66"/>
      <c r="K78" s="64"/>
      <c r="L78" s="65"/>
      <c r="M78" s="65"/>
      <c r="N78" s="65"/>
      <c r="O78" s="65"/>
      <c r="P78" s="65"/>
      <c r="Q78" s="41"/>
      <c r="R78" s="66"/>
    </row>
    <row r="79" spans="2:18" ht="15.75" thickBot="1">
      <c r="B79" s="64" t="s">
        <v>0</v>
      </c>
      <c r="C79" s="65"/>
      <c r="D79" s="65"/>
      <c r="E79" s="65"/>
      <c r="F79" s="65"/>
      <c r="G79" s="65"/>
      <c r="H79" s="41"/>
      <c r="I79" s="66"/>
      <c r="K79" s="64" t="s">
        <v>0</v>
      </c>
      <c r="L79" s="65"/>
      <c r="M79" s="65"/>
      <c r="N79" s="65"/>
      <c r="O79" s="65"/>
      <c r="P79" s="65"/>
      <c r="Q79" s="41"/>
      <c r="R79" s="66"/>
    </row>
    <row r="80" spans="2:18" ht="15.75" thickBot="1">
      <c r="B80" s="64"/>
      <c r="C80" s="65"/>
      <c r="D80" s="65"/>
      <c r="E80" s="37" t="s">
        <v>29</v>
      </c>
      <c r="F80" s="38"/>
      <c r="G80" s="65"/>
      <c r="H80" s="58">
        <f>F80*0.25</f>
        <v>0</v>
      </c>
      <c r="I80" s="39" t="s">
        <v>24</v>
      </c>
      <c r="K80" s="64"/>
      <c r="L80" s="65"/>
      <c r="M80" s="65"/>
      <c r="N80" s="37" t="s">
        <v>29</v>
      </c>
      <c r="O80" s="38"/>
      <c r="P80" s="65"/>
      <c r="Q80" s="58">
        <f>O80*0.25</f>
        <v>0</v>
      </c>
      <c r="R80" s="39" t="s">
        <v>24</v>
      </c>
    </row>
    <row r="81" spans="2:18">
      <c r="B81" s="64"/>
      <c r="C81" s="65"/>
      <c r="D81" s="65"/>
      <c r="E81" s="65"/>
      <c r="F81" s="65"/>
      <c r="G81" s="65"/>
      <c r="H81" s="41"/>
      <c r="I81" s="66"/>
      <c r="K81" s="64"/>
      <c r="L81" s="65"/>
      <c r="M81" s="65"/>
      <c r="N81" s="65"/>
      <c r="O81" s="65"/>
      <c r="P81" s="65"/>
      <c r="Q81" s="41"/>
      <c r="R81" s="66"/>
    </row>
    <row r="82" spans="2:18" ht="15.75" thickBot="1">
      <c r="B82" s="64" t="s">
        <v>1</v>
      </c>
      <c r="C82" s="65"/>
      <c r="D82" s="65"/>
      <c r="E82" s="65"/>
      <c r="F82" s="65"/>
      <c r="G82" s="65"/>
      <c r="H82" s="41"/>
      <c r="I82" s="66"/>
      <c r="K82" s="64" t="s">
        <v>1</v>
      </c>
      <c r="L82" s="65"/>
      <c r="M82" s="65"/>
      <c r="N82" s="65"/>
      <c r="O82" s="65"/>
      <c r="P82" s="65"/>
      <c r="Q82" s="41"/>
      <c r="R82" s="66"/>
    </row>
    <row r="83" spans="2:18" ht="15.75" thickBot="1">
      <c r="B83" s="64"/>
      <c r="C83" s="65"/>
      <c r="D83" s="65"/>
      <c r="E83" s="37" t="s">
        <v>30</v>
      </c>
      <c r="F83" s="38"/>
      <c r="G83" s="65"/>
      <c r="H83" s="58">
        <f>F83*0.1</f>
        <v>0</v>
      </c>
      <c r="I83" s="39" t="s">
        <v>24</v>
      </c>
      <c r="K83" s="64"/>
      <c r="L83" s="65"/>
      <c r="M83" s="65"/>
      <c r="N83" s="37" t="s">
        <v>30</v>
      </c>
      <c r="O83" s="38"/>
      <c r="P83" s="65"/>
      <c r="Q83" s="58">
        <f>O83*0.1</f>
        <v>0</v>
      </c>
      <c r="R83" s="39" t="s">
        <v>24</v>
      </c>
    </row>
    <row r="84" spans="2:18">
      <c r="B84" s="64"/>
      <c r="C84" s="65"/>
      <c r="D84" s="65"/>
      <c r="E84" s="37"/>
      <c r="F84" s="65"/>
      <c r="G84" s="65"/>
      <c r="H84" s="65"/>
      <c r="I84" s="39"/>
      <c r="K84" s="64"/>
      <c r="L84" s="65"/>
      <c r="M84" s="65"/>
      <c r="N84" s="37"/>
      <c r="O84" s="65"/>
      <c r="P84" s="65"/>
      <c r="Q84" s="65"/>
      <c r="R84" s="39"/>
    </row>
    <row r="85" spans="2:18">
      <c r="B85" s="62" t="s">
        <v>113</v>
      </c>
      <c r="C85" s="65"/>
      <c r="D85" s="65"/>
      <c r="E85" s="65"/>
      <c r="F85" s="65"/>
      <c r="G85" s="65"/>
      <c r="H85" s="65"/>
      <c r="I85" s="66"/>
      <c r="K85" s="62" t="s">
        <v>113</v>
      </c>
      <c r="L85" s="63"/>
      <c r="M85" s="63"/>
      <c r="N85" s="63"/>
      <c r="O85" s="63"/>
      <c r="P85" s="63"/>
      <c r="Q85" s="35"/>
      <c r="R85" s="36"/>
    </row>
    <row r="86" spans="2:18">
      <c r="B86" s="64"/>
      <c r="C86" s="65" t="s">
        <v>118</v>
      </c>
      <c r="D86" s="65"/>
      <c r="E86" s="65"/>
      <c r="F86" s="65"/>
      <c r="G86" s="65"/>
      <c r="H86" s="65"/>
      <c r="I86" s="66"/>
      <c r="K86" s="64"/>
      <c r="L86" s="65"/>
      <c r="M86" s="65"/>
      <c r="N86" s="65"/>
      <c r="O86" s="65"/>
      <c r="P86" s="65"/>
      <c r="Q86" s="41"/>
      <c r="R86" s="66"/>
    </row>
    <row r="87" spans="2:18" ht="15.75" thickBot="1">
      <c r="B87" s="64"/>
      <c r="C87" s="65"/>
      <c r="D87" s="65"/>
      <c r="E87" s="65"/>
      <c r="F87" s="65"/>
      <c r="G87" s="65"/>
      <c r="H87" s="65"/>
      <c r="I87" s="66"/>
      <c r="K87" s="64" t="s">
        <v>114</v>
      </c>
      <c r="L87" s="65"/>
      <c r="M87" s="65"/>
      <c r="N87" s="65"/>
      <c r="O87" s="65"/>
      <c r="P87" s="65"/>
      <c r="Q87" s="41"/>
      <c r="R87" s="66"/>
    </row>
    <row r="88" spans="2:18" ht="15.75" thickBot="1">
      <c r="B88" s="64"/>
      <c r="C88" s="65"/>
      <c r="D88" s="65"/>
      <c r="E88" s="65"/>
      <c r="F88" s="65"/>
      <c r="G88" s="65"/>
      <c r="H88" s="65"/>
      <c r="I88" s="66"/>
      <c r="K88" s="64"/>
      <c r="L88" s="65"/>
      <c r="M88" s="65"/>
      <c r="N88" s="37" t="s">
        <v>31</v>
      </c>
      <c r="O88" s="38"/>
      <c r="P88" s="65"/>
      <c r="Q88" s="58">
        <f>O88*4</f>
        <v>0</v>
      </c>
      <c r="R88" s="39" t="s">
        <v>24</v>
      </c>
    </row>
    <row r="89" spans="2:18">
      <c r="B89" s="64"/>
      <c r="C89" s="65"/>
      <c r="D89" s="65"/>
      <c r="E89" s="65"/>
      <c r="F89" s="65"/>
      <c r="G89" s="65"/>
      <c r="H89" s="65"/>
      <c r="I89" s="66"/>
      <c r="K89" s="64"/>
      <c r="L89" s="65"/>
      <c r="M89" s="65"/>
      <c r="N89" s="37"/>
      <c r="O89" s="65"/>
      <c r="P89" s="65"/>
      <c r="Q89" s="65"/>
      <c r="R89" s="39"/>
    </row>
    <row r="90" spans="2:18" ht="15.75" thickBot="1">
      <c r="B90" s="64"/>
      <c r="C90" s="65"/>
      <c r="D90" s="65"/>
      <c r="E90" s="65"/>
      <c r="F90" s="65"/>
      <c r="G90" s="65"/>
      <c r="H90" s="65"/>
      <c r="I90" s="66"/>
      <c r="K90" s="64" t="s">
        <v>115</v>
      </c>
      <c r="L90" s="65"/>
      <c r="M90" s="65"/>
      <c r="N90" s="65"/>
      <c r="O90" s="65"/>
      <c r="P90" s="65"/>
      <c r="Q90" s="41"/>
      <c r="R90" s="66"/>
    </row>
    <row r="91" spans="2:18" ht="15.75" thickBot="1">
      <c r="B91" s="64"/>
      <c r="C91" s="65"/>
      <c r="D91" s="65"/>
      <c r="E91" s="65"/>
      <c r="F91" s="65"/>
      <c r="G91" s="65"/>
      <c r="H91" s="65"/>
      <c r="I91" s="66"/>
      <c r="K91" s="64"/>
      <c r="L91" s="65"/>
      <c r="M91" s="65"/>
      <c r="N91" s="37" t="s">
        <v>31</v>
      </c>
      <c r="O91" s="38"/>
      <c r="P91" s="65"/>
      <c r="Q91" s="58">
        <f>O91</f>
        <v>0</v>
      </c>
      <c r="R91" s="39" t="s">
        <v>24</v>
      </c>
    </row>
    <row r="92" spans="2:18">
      <c r="B92" s="64"/>
      <c r="C92" s="65"/>
      <c r="D92" s="65"/>
      <c r="E92" s="65"/>
      <c r="F92" s="65"/>
      <c r="G92" s="65"/>
      <c r="H92" s="65"/>
      <c r="I92" s="66"/>
      <c r="K92" s="64"/>
      <c r="L92" s="65"/>
      <c r="M92" s="65"/>
      <c r="N92" s="37"/>
      <c r="O92" s="65"/>
      <c r="P92" s="65"/>
      <c r="Q92" s="65"/>
      <c r="R92" s="39"/>
    </row>
    <row r="93" spans="2:18" ht="15.75" thickBot="1">
      <c r="B93" s="64"/>
      <c r="C93" s="65"/>
      <c r="D93" s="65"/>
      <c r="E93" s="65"/>
      <c r="F93" s="65"/>
      <c r="G93" s="65"/>
      <c r="H93" s="65"/>
      <c r="I93" s="66"/>
      <c r="K93" s="64" t="s">
        <v>174</v>
      </c>
      <c r="L93" s="65"/>
      <c r="M93" s="65"/>
      <c r="N93" s="65"/>
      <c r="O93" s="65"/>
      <c r="P93" s="65"/>
      <c r="Q93" s="41"/>
      <c r="R93" s="66"/>
    </row>
    <row r="94" spans="2:18" ht="15.75" thickBot="1">
      <c r="B94" s="64"/>
      <c r="C94" s="65"/>
      <c r="D94" s="65"/>
      <c r="E94" s="65"/>
      <c r="F94" s="65"/>
      <c r="G94" s="65"/>
      <c r="H94" s="65"/>
      <c r="I94" s="66"/>
      <c r="K94" s="64"/>
      <c r="L94" s="65"/>
      <c r="M94" s="65"/>
      <c r="N94" s="37" t="s">
        <v>31</v>
      </c>
      <c r="O94" s="38"/>
      <c r="P94" s="65"/>
      <c r="Q94" s="58">
        <f>O94</f>
        <v>0</v>
      </c>
      <c r="R94" s="39" t="s">
        <v>24</v>
      </c>
    </row>
    <row r="95" spans="2:18">
      <c r="B95" s="64"/>
      <c r="C95" s="65"/>
      <c r="D95" s="65"/>
      <c r="E95" s="65"/>
      <c r="F95" s="65"/>
      <c r="G95" s="65"/>
      <c r="H95" s="65"/>
      <c r="I95" s="66"/>
      <c r="K95" s="64"/>
      <c r="L95" s="65"/>
      <c r="M95" s="65"/>
      <c r="N95" s="37"/>
      <c r="O95" s="65"/>
      <c r="P95" s="65"/>
      <c r="Q95" s="65"/>
      <c r="R95" s="39"/>
    </row>
    <row r="96" spans="2:18" ht="15.75" thickBot="1">
      <c r="B96" s="64"/>
      <c r="C96" s="65"/>
      <c r="D96" s="65"/>
      <c r="E96" s="65"/>
      <c r="F96" s="65"/>
      <c r="G96" s="65"/>
      <c r="H96" s="65"/>
      <c r="I96" s="66"/>
      <c r="K96" s="64" t="s">
        <v>116</v>
      </c>
      <c r="L96" s="65"/>
      <c r="M96" s="65"/>
      <c r="N96" s="65"/>
      <c r="O96" s="65"/>
      <c r="P96" s="65"/>
      <c r="Q96" s="41"/>
      <c r="R96" s="66"/>
    </row>
    <row r="97" spans="2:18" ht="15.75" thickBot="1">
      <c r="B97" s="64"/>
      <c r="C97" s="65"/>
      <c r="D97" s="65"/>
      <c r="E97" s="65"/>
      <c r="F97" s="65"/>
      <c r="G97" s="65"/>
      <c r="H97" s="41"/>
      <c r="I97" s="66"/>
      <c r="K97" s="64"/>
      <c r="L97" s="65"/>
      <c r="M97" s="65"/>
      <c r="N97" s="37" t="s">
        <v>31</v>
      </c>
      <c r="O97" s="38"/>
      <c r="P97" s="65"/>
      <c r="Q97" s="58">
        <f>O97*0.5</f>
        <v>0</v>
      </c>
      <c r="R97" s="39" t="s">
        <v>24</v>
      </c>
    </row>
    <row r="98" spans="2:18">
      <c r="B98" s="64"/>
      <c r="C98" s="65"/>
      <c r="D98" s="65"/>
      <c r="E98" s="65"/>
      <c r="F98" s="65"/>
      <c r="G98" s="65"/>
      <c r="H98" s="41"/>
      <c r="I98" s="66"/>
      <c r="K98" s="64"/>
      <c r="L98" s="65"/>
      <c r="M98" s="65"/>
      <c r="N98" s="37"/>
      <c r="O98" s="65"/>
      <c r="P98" s="65"/>
      <c r="Q98" s="65"/>
      <c r="R98" s="65"/>
    </row>
    <row r="99" spans="2:18">
      <c r="B99" s="64"/>
      <c r="C99" s="65"/>
      <c r="D99" s="65"/>
      <c r="E99" s="65"/>
      <c r="F99" s="65"/>
      <c r="G99" s="65"/>
      <c r="H99" s="41"/>
      <c r="I99" s="66"/>
      <c r="K99" s="64"/>
      <c r="L99" s="65"/>
      <c r="M99" s="65"/>
      <c r="N99" s="37"/>
      <c r="O99" s="41" t="s">
        <v>117</v>
      </c>
      <c r="P99" s="65"/>
      <c r="Q99" s="58">
        <f>MIN( 4,Q88+Q91+Q94+Q97)</f>
        <v>0</v>
      </c>
      <c r="R99" s="39" t="s">
        <v>24</v>
      </c>
    </row>
    <row r="100" spans="2:18">
      <c r="B100" s="64"/>
      <c r="C100" s="65"/>
      <c r="D100" s="65"/>
      <c r="E100" s="65"/>
      <c r="F100" s="65"/>
      <c r="G100" s="65"/>
      <c r="H100" s="41"/>
      <c r="I100" s="66"/>
      <c r="K100" s="64"/>
      <c r="L100" s="65"/>
      <c r="M100" s="65"/>
      <c r="N100" s="65"/>
      <c r="O100" s="65"/>
      <c r="P100" s="65"/>
      <c r="Q100" s="41"/>
      <c r="R100" s="66"/>
    </row>
    <row r="101" spans="2:18">
      <c r="B101" s="62" t="s">
        <v>193</v>
      </c>
      <c r="C101" s="63"/>
      <c r="D101" s="63"/>
      <c r="E101" s="63"/>
      <c r="F101" s="63"/>
      <c r="G101" s="63"/>
      <c r="H101" s="35"/>
      <c r="I101" s="36"/>
      <c r="K101" s="62" t="s">
        <v>193</v>
      </c>
      <c r="L101" s="63"/>
      <c r="M101" s="63"/>
      <c r="N101" s="63"/>
      <c r="O101" s="63"/>
      <c r="P101" s="63"/>
      <c r="Q101" s="35"/>
      <c r="R101" s="36"/>
    </row>
    <row r="102" spans="2:18">
      <c r="B102" s="64"/>
      <c r="C102" s="65" t="s">
        <v>118</v>
      </c>
      <c r="D102" s="65"/>
      <c r="E102" s="65"/>
      <c r="F102" s="65"/>
      <c r="G102" s="65"/>
      <c r="H102" s="41"/>
      <c r="I102" s="66"/>
      <c r="K102" s="64"/>
      <c r="L102" s="65"/>
      <c r="M102" s="65"/>
      <c r="N102" s="65"/>
      <c r="O102" s="65"/>
      <c r="P102" s="65"/>
      <c r="Q102" s="41"/>
      <c r="R102" s="66"/>
    </row>
    <row r="103" spans="2:18" ht="15.75" thickBot="1">
      <c r="B103" s="64"/>
      <c r="C103" s="65"/>
      <c r="D103" s="65"/>
      <c r="E103" s="65"/>
      <c r="F103" s="65"/>
      <c r="G103" s="65"/>
      <c r="H103" s="41"/>
      <c r="I103" s="66"/>
      <c r="K103" s="64" t="s">
        <v>197</v>
      </c>
      <c r="L103" s="65"/>
      <c r="M103" s="65"/>
      <c r="N103" s="65"/>
      <c r="O103" s="65"/>
      <c r="P103" s="65"/>
      <c r="Q103" s="41"/>
      <c r="R103" s="66"/>
    </row>
    <row r="104" spans="2:18" ht="15.75" thickBot="1">
      <c r="B104" s="64"/>
      <c r="C104" s="65"/>
      <c r="D104" s="65"/>
      <c r="E104" s="65"/>
      <c r="F104" s="65"/>
      <c r="G104" s="65"/>
      <c r="H104" s="41"/>
      <c r="I104" s="66"/>
      <c r="K104" s="64"/>
      <c r="L104" s="65"/>
      <c r="M104" s="65"/>
      <c r="N104" s="37" t="s">
        <v>194</v>
      </c>
      <c r="O104" s="38"/>
      <c r="P104" s="65"/>
      <c r="Q104" s="58">
        <f>O104*4</f>
        <v>0</v>
      </c>
      <c r="R104" s="39" t="s">
        <v>24</v>
      </c>
    </row>
    <row r="105" spans="2:18">
      <c r="B105" s="64"/>
      <c r="C105" s="65"/>
      <c r="D105" s="65"/>
      <c r="E105" s="65"/>
      <c r="F105" s="65"/>
      <c r="G105" s="65"/>
      <c r="H105" s="41"/>
      <c r="I105" s="66"/>
      <c r="K105" s="64"/>
      <c r="L105" s="65"/>
      <c r="M105" s="65"/>
      <c r="N105" s="37"/>
      <c r="O105" s="65"/>
      <c r="P105" s="65"/>
      <c r="Q105" s="65"/>
      <c r="R105" s="39"/>
    </row>
    <row r="106" spans="2:18" ht="15.75" thickBot="1">
      <c r="B106" s="64"/>
      <c r="C106" s="65"/>
      <c r="D106" s="65"/>
      <c r="E106" s="65"/>
      <c r="F106" s="65"/>
      <c r="G106" s="65"/>
      <c r="H106" s="41"/>
      <c r="I106" s="66"/>
      <c r="K106" s="64" t="s">
        <v>195</v>
      </c>
      <c r="L106" s="65"/>
      <c r="M106" s="65"/>
      <c r="N106" s="65"/>
      <c r="O106" s="65"/>
      <c r="P106" s="65"/>
      <c r="Q106" s="41"/>
      <c r="R106" s="66"/>
    </row>
    <row r="107" spans="2:18" ht="15.75" thickBot="1">
      <c r="B107" s="64"/>
      <c r="C107" s="65"/>
      <c r="D107" s="65"/>
      <c r="E107" s="65"/>
      <c r="F107" s="65"/>
      <c r="G107" s="65"/>
      <c r="H107" s="41"/>
      <c r="I107" s="66"/>
      <c r="K107" s="64"/>
      <c r="L107" s="65"/>
      <c r="M107" s="65"/>
      <c r="N107" s="37" t="s">
        <v>31</v>
      </c>
      <c r="O107" s="38"/>
      <c r="P107" s="65"/>
      <c r="Q107" s="58">
        <f>O107</f>
        <v>0</v>
      </c>
      <c r="R107" s="39" t="s">
        <v>24</v>
      </c>
    </row>
    <row r="108" spans="2:18">
      <c r="B108" s="64"/>
      <c r="C108" s="65"/>
      <c r="D108" s="65"/>
      <c r="E108" s="65"/>
      <c r="F108" s="65"/>
      <c r="G108" s="65"/>
      <c r="H108" s="41"/>
      <c r="I108" s="66"/>
      <c r="K108" s="64"/>
      <c r="L108" s="65"/>
      <c r="M108" s="65"/>
      <c r="N108" s="37"/>
      <c r="O108" s="65"/>
      <c r="P108" s="65"/>
      <c r="Q108" s="65"/>
      <c r="R108" s="65"/>
    </row>
    <row r="109" spans="2:18">
      <c r="B109" s="64"/>
      <c r="C109" s="65"/>
      <c r="D109" s="65"/>
      <c r="E109" s="65"/>
      <c r="F109" s="65"/>
      <c r="G109" s="65"/>
      <c r="H109" s="41"/>
      <c r="I109" s="66"/>
      <c r="K109" s="64"/>
      <c r="L109" s="65"/>
      <c r="M109" s="65"/>
      <c r="N109" s="37"/>
      <c r="O109" s="41" t="s">
        <v>196</v>
      </c>
      <c r="P109" s="65"/>
      <c r="Q109" s="58">
        <f>MIN( 4,Q104+Q107)</f>
        <v>0</v>
      </c>
      <c r="R109" s="39" t="s">
        <v>24</v>
      </c>
    </row>
    <row r="110" spans="2:18">
      <c r="B110" s="64"/>
      <c r="C110" s="65"/>
      <c r="D110" s="65"/>
      <c r="E110" s="65"/>
      <c r="F110" s="65"/>
      <c r="G110" s="65"/>
      <c r="H110" s="41"/>
      <c r="I110" s="66"/>
      <c r="K110" s="64"/>
      <c r="L110" s="65"/>
      <c r="M110" s="65"/>
      <c r="N110" s="65"/>
      <c r="O110" s="65"/>
      <c r="P110" s="65"/>
      <c r="Q110" s="41"/>
      <c r="R110" s="66"/>
    </row>
    <row r="111" spans="2:18" ht="15" customHeight="1">
      <c r="B111" s="82" t="s">
        <v>112</v>
      </c>
      <c r="C111" s="83"/>
      <c r="D111" s="83"/>
      <c r="E111" s="83"/>
      <c r="F111" s="83"/>
      <c r="G111" s="83"/>
      <c r="H111" s="83"/>
      <c r="I111" s="84"/>
      <c r="K111" s="82" t="s">
        <v>112</v>
      </c>
      <c r="L111" s="83"/>
      <c r="M111" s="83"/>
      <c r="N111" s="83"/>
      <c r="O111" s="83"/>
      <c r="P111" s="83"/>
      <c r="Q111" s="83"/>
      <c r="R111" s="84"/>
    </row>
    <row r="112" spans="2:18">
      <c r="B112" s="64"/>
      <c r="C112" s="65"/>
      <c r="D112" s="65"/>
      <c r="E112" s="65"/>
      <c r="F112" s="65"/>
      <c r="G112" s="65"/>
      <c r="H112" s="41"/>
      <c r="I112" s="66"/>
      <c r="K112" s="64"/>
      <c r="L112" s="65"/>
      <c r="M112" s="65"/>
      <c r="N112" s="65"/>
      <c r="O112" s="65"/>
      <c r="P112" s="65"/>
      <c r="Q112" s="41"/>
      <c r="R112" s="66"/>
    </row>
    <row r="113" spans="2:18" ht="15.75" thickBot="1">
      <c r="B113" s="64" t="s">
        <v>120</v>
      </c>
      <c r="C113" s="65"/>
      <c r="D113" s="65"/>
      <c r="E113" s="65"/>
      <c r="F113" s="65"/>
      <c r="G113" s="65"/>
      <c r="H113" s="41"/>
      <c r="I113" s="66"/>
      <c r="K113" s="64" t="s">
        <v>120</v>
      </c>
      <c r="L113" s="65"/>
      <c r="M113" s="65"/>
      <c r="N113" s="65"/>
      <c r="O113" s="65"/>
      <c r="P113" s="65"/>
      <c r="Q113" s="41"/>
      <c r="R113" s="66"/>
    </row>
    <row r="114" spans="2:18" ht="15.75" thickBot="1">
      <c r="B114" s="64"/>
      <c r="C114" s="65"/>
      <c r="D114" s="65"/>
      <c r="E114" s="37" t="s">
        <v>32</v>
      </c>
      <c r="F114" s="38"/>
      <c r="G114" s="65"/>
      <c r="H114" s="58">
        <f>F114*2</f>
        <v>0</v>
      </c>
      <c r="I114" s="39" t="s">
        <v>24</v>
      </c>
      <c r="K114" s="64"/>
      <c r="L114" s="65"/>
      <c r="M114" s="65"/>
      <c r="N114" s="37" t="s">
        <v>32</v>
      </c>
      <c r="O114" s="38"/>
      <c r="P114" s="65"/>
      <c r="Q114" s="58">
        <f>O114*2</f>
        <v>0</v>
      </c>
      <c r="R114" s="39" t="s">
        <v>24</v>
      </c>
    </row>
    <row r="115" spans="2:18">
      <c r="B115" s="53"/>
      <c r="C115" s="65"/>
      <c r="D115" s="65"/>
      <c r="E115" s="65"/>
      <c r="F115" s="65"/>
      <c r="G115" s="65"/>
      <c r="H115" s="41"/>
      <c r="I115" s="66"/>
      <c r="K115" s="53"/>
      <c r="L115" s="65"/>
      <c r="M115" s="65"/>
      <c r="N115" s="65"/>
      <c r="O115" s="65"/>
      <c r="P115" s="65"/>
      <c r="Q115" s="41"/>
      <c r="R115" s="66"/>
    </row>
    <row r="116" spans="2:18" ht="15.75" thickBot="1">
      <c r="B116" s="64" t="s">
        <v>121</v>
      </c>
      <c r="C116" s="65"/>
      <c r="D116" s="65"/>
      <c r="E116" s="65"/>
      <c r="F116" s="65"/>
      <c r="G116" s="65"/>
      <c r="H116" s="41"/>
      <c r="I116" s="66"/>
      <c r="K116" s="64" t="s">
        <v>121</v>
      </c>
      <c r="L116" s="65"/>
      <c r="M116" s="65"/>
      <c r="N116" s="65"/>
      <c r="O116" s="65"/>
      <c r="P116" s="65"/>
      <c r="Q116" s="41"/>
      <c r="R116" s="66"/>
    </row>
    <row r="117" spans="2:18" ht="15.75" thickBot="1">
      <c r="B117" s="64"/>
      <c r="C117" s="65"/>
      <c r="D117" s="65"/>
      <c r="E117" s="37" t="s">
        <v>33</v>
      </c>
      <c r="F117" s="38"/>
      <c r="G117" s="65"/>
      <c r="H117" s="58">
        <f>F117*2</f>
        <v>0</v>
      </c>
      <c r="I117" s="39" t="s">
        <v>24</v>
      </c>
      <c r="K117" s="64"/>
      <c r="L117" s="65"/>
      <c r="M117" s="65"/>
      <c r="N117" s="37" t="s">
        <v>33</v>
      </c>
      <c r="O117" s="38"/>
      <c r="P117" s="65"/>
      <c r="Q117" s="58">
        <f>O117*2</f>
        <v>0</v>
      </c>
      <c r="R117" s="39" t="s">
        <v>24</v>
      </c>
    </row>
    <row r="118" spans="2:18" ht="12.6" customHeight="1">
      <c r="B118" s="78"/>
      <c r="C118" s="79"/>
      <c r="D118" s="79"/>
      <c r="E118" s="79"/>
      <c r="F118" s="79"/>
      <c r="G118" s="65"/>
      <c r="H118" s="65"/>
      <c r="I118" s="39"/>
      <c r="K118" s="78"/>
      <c r="L118" s="79"/>
      <c r="M118" s="79"/>
      <c r="N118" s="79"/>
      <c r="O118" s="79"/>
      <c r="P118" s="65"/>
      <c r="Q118" s="65"/>
      <c r="R118" s="39"/>
    </row>
    <row r="119" spans="2:18" ht="15.75" thickBot="1">
      <c r="B119" s="64" t="s">
        <v>119</v>
      </c>
      <c r="C119" s="65"/>
      <c r="D119" s="65"/>
      <c r="E119" s="65"/>
      <c r="F119" s="65"/>
      <c r="G119" s="65"/>
      <c r="H119" s="41"/>
      <c r="I119" s="66"/>
      <c r="K119" s="64" t="s">
        <v>119</v>
      </c>
      <c r="L119" s="65"/>
      <c r="M119" s="65"/>
      <c r="N119" s="65"/>
      <c r="O119" s="65"/>
      <c r="P119" s="65"/>
      <c r="Q119" s="41"/>
      <c r="R119" s="66"/>
    </row>
    <row r="120" spans="2:18" ht="15.75" thickBot="1">
      <c r="B120" s="64"/>
      <c r="C120" s="65"/>
      <c r="D120" s="65"/>
      <c r="E120" s="37" t="s">
        <v>144</v>
      </c>
      <c r="F120" s="38"/>
      <c r="G120" s="65"/>
      <c r="H120" s="59" t="str">
        <f>IF(F120=0,"0",IF(F120=1,"error",IF(F120=2,"error",IF(F120="",0,ROUNDUP(4/F120,2)))))</f>
        <v>0</v>
      </c>
      <c r="I120" s="39" t="s">
        <v>24</v>
      </c>
      <c r="K120" s="64"/>
      <c r="L120" s="65"/>
      <c r="M120" s="65"/>
      <c r="N120" s="37" t="s">
        <v>144</v>
      </c>
      <c r="O120" s="38"/>
      <c r="P120" s="65"/>
      <c r="Q120" s="59" t="str">
        <f>IF(O120=0,"0",IF(O120=1,"error",IF(O120=2,"error",IF(O120="",0,ROUNDUP(4/O120,2)))))</f>
        <v>0</v>
      </c>
      <c r="R120" s="39" t="s">
        <v>24</v>
      </c>
    </row>
    <row r="121" spans="2:18">
      <c r="B121" s="80" t="s">
        <v>41</v>
      </c>
      <c r="C121" s="81"/>
      <c r="D121" s="81"/>
      <c r="E121" s="81"/>
      <c r="F121" s="65"/>
      <c r="G121" s="65"/>
      <c r="H121" s="65"/>
      <c r="I121" s="39"/>
      <c r="K121" s="80" t="s">
        <v>41</v>
      </c>
      <c r="L121" s="81"/>
      <c r="M121" s="81"/>
      <c r="N121" s="81"/>
      <c r="O121" s="65"/>
      <c r="P121" s="65"/>
      <c r="Q121" s="65"/>
      <c r="R121" s="39"/>
    </row>
    <row r="122" spans="2:18" ht="15.75" thickBot="1">
      <c r="B122" s="64" t="s">
        <v>122</v>
      </c>
      <c r="C122" s="65"/>
      <c r="D122" s="65"/>
      <c r="E122" s="37"/>
      <c r="F122" s="65"/>
      <c r="G122" s="65"/>
      <c r="H122" s="65"/>
      <c r="I122" s="39"/>
      <c r="K122" s="64" t="s">
        <v>122</v>
      </c>
      <c r="L122" s="65"/>
      <c r="M122" s="65"/>
      <c r="N122" s="37"/>
      <c r="O122" s="65"/>
      <c r="P122" s="65"/>
      <c r="Q122" s="65"/>
      <c r="R122" s="39"/>
    </row>
    <row r="123" spans="2:18" ht="15.75" thickBot="1">
      <c r="B123" s="64"/>
      <c r="C123" s="65"/>
      <c r="D123" s="65"/>
      <c r="E123" s="37" t="s">
        <v>123</v>
      </c>
      <c r="F123" s="38"/>
      <c r="G123" s="65"/>
      <c r="H123" s="58">
        <f>F123</f>
        <v>0</v>
      </c>
      <c r="I123" s="39" t="s">
        <v>24</v>
      </c>
      <c r="K123" s="64"/>
      <c r="L123" s="65"/>
      <c r="M123" s="65"/>
      <c r="N123" s="37" t="s">
        <v>123</v>
      </c>
      <c r="O123" s="38"/>
      <c r="P123" s="65"/>
      <c r="Q123" s="58">
        <f>O123</f>
        <v>0</v>
      </c>
      <c r="R123" s="39" t="s">
        <v>24</v>
      </c>
    </row>
    <row r="124" spans="2:18">
      <c r="B124" s="64"/>
      <c r="C124" s="65"/>
      <c r="D124" s="65"/>
      <c r="E124" s="37"/>
      <c r="F124" s="65"/>
      <c r="G124" s="65"/>
      <c r="H124" s="65"/>
      <c r="I124" s="39"/>
      <c r="K124" s="64"/>
      <c r="L124" s="65"/>
      <c r="M124" s="65"/>
      <c r="N124" s="37"/>
      <c r="O124" s="65"/>
      <c r="P124" s="65"/>
      <c r="Q124" s="65"/>
      <c r="R124" s="39"/>
    </row>
    <row r="125" spans="2:18" ht="15.75" thickBot="1">
      <c r="B125" s="64" t="s">
        <v>172</v>
      </c>
      <c r="C125" s="65"/>
      <c r="D125" s="65"/>
      <c r="E125" s="37"/>
      <c r="F125" s="65"/>
      <c r="G125" s="65"/>
      <c r="H125" s="65"/>
      <c r="I125" s="39"/>
      <c r="K125" s="64" t="s">
        <v>172</v>
      </c>
      <c r="L125" s="65"/>
      <c r="M125" s="65"/>
      <c r="N125" s="37"/>
      <c r="O125" s="65"/>
      <c r="P125" s="65"/>
      <c r="Q125" s="65"/>
      <c r="R125" s="39"/>
    </row>
    <row r="126" spans="2:18" ht="15.75" thickBot="1">
      <c r="B126" s="64"/>
      <c r="C126" s="65"/>
      <c r="D126" s="65"/>
      <c r="E126" s="37" t="s">
        <v>123</v>
      </c>
      <c r="F126" s="38"/>
      <c r="G126" s="65"/>
      <c r="H126" s="58">
        <f>F126</f>
        <v>0</v>
      </c>
      <c r="I126" s="39" t="s">
        <v>24</v>
      </c>
      <c r="K126" s="64"/>
      <c r="L126" s="65"/>
      <c r="M126" s="65"/>
      <c r="N126" s="37" t="s">
        <v>123</v>
      </c>
      <c r="O126" s="38"/>
      <c r="P126" s="65"/>
      <c r="Q126" s="58">
        <f>O126</f>
        <v>0</v>
      </c>
      <c r="R126" s="39" t="s">
        <v>24</v>
      </c>
    </row>
    <row r="127" spans="2:18">
      <c r="B127" s="64"/>
      <c r="C127" s="65"/>
      <c r="D127" s="65"/>
      <c r="E127" s="37"/>
      <c r="F127" s="65"/>
      <c r="G127" s="65"/>
      <c r="H127" s="65"/>
      <c r="I127" s="39"/>
      <c r="K127" s="64"/>
      <c r="L127" s="65"/>
      <c r="M127" s="65"/>
      <c r="N127" s="37"/>
      <c r="O127" s="65"/>
      <c r="P127" s="65"/>
      <c r="Q127" s="65"/>
      <c r="R127" s="39"/>
    </row>
    <row r="128" spans="2:18" ht="15.75" thickBot="1">
      <c r="B128" s="64" t="s">
        <v>171</v>
      </c>
      <c r="C128" s="65"/>
      <c r="D128" s="65"/>
      <c r="E128" s="37"/>
      <c r="F128" s="65"/>
      <c r="G128" s="65"/>
      <c r="H128" s="65"/>
      <c r="I128" s="39"/>
      <c r="K128" s="64" t="s">
        <v>171</v>
      </c>
      <c r="L128" s="65"/>
      <c r="M128" s="65"/>
      <c r="N128" s="37"/>
      <c r="O128" s="65"/>
      <c r="P128" s="65"/>
      <c r="Q128" s="65"/>
      <c r="R128" s="39"/>
    </row>
    <row r="129" spans="2:18" ht="15.75" thickBot="1">
      <c r="B129" s="64"/>
      <c r="C129" s="65"/>
      <c r="D129" s="65"/>
      <c r="E129" s="37" t="s">
        <v>144</v>
      </c>
      <c r="F129" s="38"/>
      <c r="G129" s="65"/>
      <c r="H129" s="59" t="str">
        <f>IF(F129=0,"0",IF(F129=1,"error",IF(F129=2,"error",IF(F129="",0,ROUNDUP(2/F129,2)))))</f>
        <v>0</v>
      </c>
      <c r="I129" s="39" t="s">
        <v>24</v>
      </c>
      <c r="K129" s="64"/>
      <c r="L129" s="65"/>
      <c r="M129" s="65"/>
      <c r="N129" s="37" t="s">
        <v>144</v>
      </c>
      <c r="O129" s="38"/>
      <c r="P129" s="65"/>
      <c r="Q129" s="59" t="str">
        <f>IF(O129=0,"0",IF(O129=1,"error",IF(O129=2,"error",IF(O129="",0,ROUNDUP(2/O129,2)))))</f>
        <v>0</v>
      </c>
      <c r="R129" s="39" t="s">
        <v>24</v>
      </c>
    </row>
    <row r="130" spans="2:18">
      <c r="B130" s="80" t="s">
        <v>41</v>
      </c>
      <c r="C130" s="81"/>
      <c r="D130" s="81"/>
      <c r="E130" s="81"/>
      <c r="F130" s="65"/>
      <c r="G130" s="65"/>
      <c r="H130" s="65"/>
      <c r="I130" s="39"/>
      <c r="K130" s="80" t="s">
        <v>41</v>
      </c>
      <c r="L130" s="81"/>
      <c r="M130" s="81"/>
      <c r="N130" s="81"/>
      <c r="O130" s="65"/>
      <c r="P130" s="65"/>
      <c r="Q130" s="65"/>
      <c r="R130" s="39"/>
    </row>
    <row r="131" spans="2:18">
      <c r="B131" s="64"/>
      <c r="C131" s="65"/>
      <c r="D131" s="65"/>
      <c r="E131" s="37"/>
      <c r="F131" s="65"/>
      <c r="G131" s="65"/>
      <c r="H131" s="65"/>
      <c r="I131" s="39"/>
      <c r="K131" s="64"/>
      <c r="L131" s="65"/>
      <c r="M131" s="65"/>
      <c r="N131" s="37"/>
      <c r="O131" s="65"/>
      <c r="P131" s="65"/>
      <c r="Q131" s="65"/>
      <c r="R131" s="39"/>
    </row>
    <row r="132" spans="2:18">
      <c r="B132" s="82" t="s">
        <v>173</v>
      </c>
      <c r="C132" s="83"/>
      <c r="D132" s="83"/>
      <c r="E132" s="83"/>
      <c r="F132" s="83"/>
      <c r="G132" s="83"/>
      <c r="H132" s="83"/>
      <c r="I132" s="84"/>
      <c r="K132" s="82" t="s">
        <v>173</v>
      </c>
      <c r="L132" s="83"/>
      <c r="M132" s="83"/>
      <c r="N132" s="83"/>
      <c r="O132" s="83"/>
      <c r="P132" s="83"/>
      <c r="Q132" s="83"/>
      <c r="R132" s="84"/>
    </row>
    <row r="133" spans="2:18">
      <c r="B133" s="75" t="s">
        <v>179</v>
      </c>
      <c r="C133" s="76"/>
      <c r="D133" s="76"/>
      <c r="E133" s="76"/>
      <c r="F133" s="76"/>
      <c r="G133" s="76"/>
      <c r="H133" s="76"/>
      <c r="I133" s="77"/>
      <c r="K133" s="75" t="s">
        <v>179</v>
      </c>
      <c r="L133" s="76"/>
      <c r="M133" s="76"/>
      <c r="N133" s="76"/>
      <c r="O133" s="76"/>
      <c r="P133" s="76"/>
      <c r="Q133" s="76"/>
      <c r="R133" s="77"/>
    </row>
    <row r="134" spans="2:18" ht="15.75" thickBot="1">
      <c r="B134" s="64" t="s">
        <v>180</v>
      </c>
      <c r="C134" s="65"/>
      <c r="D134" s="65"/>
      <c r="E134" s="65"/>
      <c r="F134" s="65"/>
      <c r="G134" s="65"/>
      <c r="H134" s="41"/>
      <c r="I134" s="66"/>
      <c r="K134" s="64" t="s">
        <v>180</v>
      </c>
      <c r="L134" s="65"/>
      <c r="M134" s="65"/>
      <c r="N134" s="65"/>
      <c r="O134" s="65"/>
      <c r="P134" s="65"/>
      <c r="Q134" s="41"/>
      <c r="R134" s="66"/>
    </row>
    <row r="135" spans="2:18" ht="15.75" thickBot="1">
      <c r="B135" s="64"/>
      <c r="C135" s="65"/>
      <c r="D135" s="65"/>
      <c r="E135" s="37" t="s">
        <v>124</v>
      </c>
      <c r="F135" s="38"/>
      <c r="G135" s="65"/>
      <c r="H135" s="58">
        <f>F135*0.75</f>
        <v>0</v>
      </c>
      <c r="I135" s="39" t="s">
        <v>24</v>
      </c>
      <c r="K135" s="64"/>
      <c r="L135" s="65"/>
      <c r="M135" s="65"/>
      <c r="N135" s="37" t="s">
        <v>124</v>
      </c>
      <c r="O135" s="38"/>
      <c r="P135" s="65"/>
      <c r="Q135" s="58">
        <f>O135*0.75</f>
        <v>0</v>
      </c>
      <c r="R135" s="39" t="s">
        <v>24</v>
      </c>
    </row>
    <row r="136" spans="2:18">
      <c r="B136" s="64"/>
      <c r="C136" s="65"/>
      <c r="D136" s="65"/>
      <c r="E136" s="37"/>
      <c r="F136" s="65"/>
      <c r="G136" s="65"/>
      <c r="H136" s="65"/>
      <c r="I136" s="39"/>
      <c r="K136" s="64"/>
      <c r="L136" s="65"/>
      <c r="M136" s="65"/>
      <c r="N136" s="37"/>
      <c r="O136" s="65"/>
      <c r="P136" s="65"/>
      <c r="Q136" s="65"/>
      <c r="R136" s="39"/>
    </row>
    <row r="137" spans="2:18" ht="15.75" thickBot="1">
      <c r="B137" s="64" t="s">
        <v>181</v>
      </c>
      <c r="C137" s="65"/>
      <c r="D137" s="65"/>
      <c r="E137" s="65"/>
      <c r="F137" s="65"/>
      <c r="G137" s="65"/>
      <c r="H137" s="41"/>
      <c r="I137" s="66"/>
      <c r="K137" s="64" t="s">
        <v>182</v>
      </c>
      <c r="L137" s="65"/>
      <c r="M137" s="65"/>
      <c r="N137" s="65"/>
      <c r="O137" s="65"/>
      <c r="P137" s="65"/>
      <c r="Q137" s="41"/>
      <c r="R137" s="66"/>
    </row>
    <row r="138" spans="2:18" ht="15.75" thickBot="1">
      <c r="B138" s="64"/>
      <c r="C138" s="65"/>
      <c r="D138" s="65"/>
      <c r="E138" s="37" t="s">
        <v>125</v>
      </c>
      <c r="F138" s="38"/>
      <c r="G138" s="65"/>
      <c r="H138" s="58">
        <f>F138*0.5</f>
        <v>0</v>
      </c>
      <c r="I138" s="39" t="s">
        <v>24</v>
      </c>
      <c r="K138" s="64"/>
      <c r="L138" s="65"/>
      <c r="M138" s="65"/>
      <c r="N138" s="37" t="s">
        <v>125</v>
      </c>
      <c r="O138" s="38"/>
      <c r="P138" s="65"/>
      <c r="Q138" s="58">
        <f>O138*0.5</f>
        <v>0</v>
      </c>
      <c r="R138" s="39" t="s">
        <v>24</v>
      </c>
    </row>
    <row r="139" spans="2:18">
      <c r="B139" s="64"/>
      <c r="C139" s="65"/>
      <c r="D139" s="65"/>
      <c r="E139" s="37"/>
      <c r="F139" s="65"/>
      <c r="G139" s="65"/>
      <c r="H139" s="65"/>
      <c r="I139" s="39"/>
      <c r="K139" s="64"/>
      <c r="L139" s="65"/>
      <c r="M139" s="65"/>
      <c r="N139" s="37"/>
      <c r="O139" s="65"/>
      <c r="P139" s="65"/>
      <c r="Q139" s="65"/>
      <c r="R139" s="39"/>
    </row>
    <row r="140" spans="2:18" ht="15.75" thickBot="1">
      <c r="B140" s="64" t="s">
        <v>126</v>
      </c>
      <c r="C140" s="65"/>
      <c r="D140" s="65"/>
      <c r="E140" s="65"/>
      <c r="F140" s="65"/>
      <c r="G140" s="65"/>
      <c r="H140" s="41"/>
      <c r="I140" s="66"/>
      <c r="K140" s="64" t="s">
        <v>126</v>
      </c>
      <c r="L140" s="65"/>
      <c r="M140" s="65"/>
      <c r="N140" s="65"/>
      <c r="O140" s="65"/>
      <c r="P140" s="65"/>
      <c r="Q140" s="41"/>
      <c r="R140" s="66"/>
    </row>
    <row r="141" spans="2:18" ht="15.75" thickBot="1">
      <c r="B141" s="64"/>
      <c r="C141" s="65"/>
      <c r="D141" s="65"/>
      <c r="E141" s="37" t="s">
        <v>127</v>
      </c>
      <c r="F141" s="38"/>
      <c r="G141" s="65"/>
      <c r="H141" s="58">
        <f>F141*0.25</f>
        <v>0</v>
      </c>
      <c r="I141" s="39" t="s">
        <v>24</v>
      </c>
      <c r="K141" s="64"/>
      <c r="L141" s="65"/>
      <c r="M141" s="65"/>
      <c r="N141" s="37" t="s">
        <v>127</v>
      </c>
      <c r="O141" s="38"/>
      <c r="P141" s="65"/>
      <c r="Q141" s="58">
        <f>O141*0.25</f>
        <v>0</v>
      </c>
      <c r="R141" s="39" t="s">
        <v>24</v>
      </c>
    </row>
    <row r="142" spans="2:18">
      <c r="B142" s="64"/>
      <c r="C142" s="65"/>
      <c r="D142" s="65"/>
      <c r="E142" s="37"/>
      <c r="F142" s="65"/>
      <c r="G142" s="65"/>
      <c r="H142" s="65"/>
      <c r="I142" s="39"/>
      <c r="K142" s="64"/>
      <c r="L142" s="65"/>
      <c r="M142" s="65"/>
      <c r="N142" s="37"/>
      <c r="O142" s="65"/>
      <c r="P142" s="65"/>
      <c r="Q142" s="65"/>
      <c r="R142" s="39"/>
    </row>
    <row r="143" spans="2:18">
      <c r="B143" s="75" t="s">
        <v>138</v>
      </c>
      <c r="C143" s="76"/>
      <c r="D143" s="76"/>
      <c r="E143" s="76"/>
      <c r="F143" s="76"/>
      <c r="G143" s="76"/>
      <c r="H143" s="76"/>
      <c r="I143" s="77"/>
      <c r="K143" s="75" t="s">
        <v>139</v>
      </c>
      <c r="L143" s="76"/>
      <c r="M143" s="76"/>
      <c r="N143" s="76"/>
      <c r="O143" s="76"/>
      <c r="P143" s="76"/>
      <c r="Q143" s="76"/>
      <c r="R143" s="77"/>
    </row>
    <row r="144" spans="2:18" ht="15.75" thickBot="1">
      <c r="B144" s="64" t="s">
        <v>128</v>
      </c>
      <c r="C144" s="65"/>
      <c r="D144" s="65"/>
      <c r="E144" s="65"/>
      <c r="F144" s="65"/>
      <c r="G144" s="65"/>
      <c r="H144" s="41"/>
      <c r="I144" s="66"/>
      <c r="K144" s="64" t="s">
        <v>128</v>
      </c>
      <c r="L144" s="65"/>
      <c r="M144" s="65"/>
      <c r="N144" s="65"/>
      <c r="O144" s="65"/>
      <c r="P144" s="65"/>
      <c r="Q144" s="41"/>
      <c r="R144" s="66"/>
    </row>
    <row r="145" spans="2:18" ht="15.75" thickBot="1">
      <c r="B145" s="64"/>
      <c r="C145" s="65"/>
      <c r="D145" s="65"/>
      <c r="E145" s="37" t="s">
        <v>141</v>
      </c>
      <c r="F145" s="38"/>
      <c r="G145" s="65"/>
      <c r="H145" s="58">
        <f>F145*0.5</f>
        <v>0</v>
      </c>
      <c r="I145" s="39" t="s">
        <v>24</v>
      </c>
      <c r="K145" s="64"/>
      <c r="L145" s="65"/>
      <c r="M145" s="65"/>
      <c r="N145" s="37" t="s">
        <v>141</v>
      </c>
      <c r="O145" s="38"/>
      <c r="P145" s="65"/>
      <c r="Q145" s="58">
        <f>O145*0.5</f>
        <v>0</v>
      </c>
      <c r="R145" s="39" t="s">
        <v>24</v>
      </c>
    </row>
    <row r="146" spans="2:18">
      <c r="B146" s="64"/>
      <c r="C146" s="65"/>
      <c r="D146" s="65"/>
      <c r="E146" s="37"/>
      <c r="F146" s="65"/>
      <c r="G146" s="65"/>
      <c r="H146" s="65"/>
      <c r="I146" s="39"/>
      <c r="K146" s="64"/>
      <c r="L146" s="65"/>
      <c r="M146" s="65"/>
      <c r="N146" s="37"/>
      <c r="O146" s="65"/>
      <c r="P146" s="65"/>
      <c r="Q146" s="65"/>
      <c r="R146" s="39"/>
    </row>
    <row r="147" spans="2:18">
      <c r="B147" s="75" t="s">
        <v>129</v>
      </c>
      <c r="C147" s="76"/>
      <c r="D147" s="76"/>
      <c r="E147" s="76"/>
      <c r="F147" s="76"/>
      <c r="G147" s="76"/>
      <c r="H147" s="76"/>
      <c r="I147" s="77"/>
      <c r="K147" s="75" t="s">
        <v>129</v>
      </c>
      <c r="L147" s="76"/>
      <c r="M147" s="76"/>
      <c r="N147" s="76"/>
      <c r="O147" s="76"/>
      <c r="P147" s="76"/>
      <c r="Q147" s="76"/>
      <c r="R147" s="77"/>
    </row>
    <row r="148" spans="2:18" ht="15.75" thickBot="1">
      <c r="B148" s="64" t="s">
        <v>130</v>
      </c>
      <c r="C148" s="65"/>
      <c r="D148" s="65"/>
      <c r="E148" s="65"/>
      <c r="F148" s="65"/>
      <c r="G148" s="65"/>
      <c r="H148" s="41"/>
      <c r="I148" s="66"/>
      <c r="K148" s="64" t="s">
        <v>130</v>
      </c>
      <c r="L148" s="65"/>
      <c r="M148" s="65"/>
      <c r="N148" s="65"/>
      <c r="O148" s="65"/>
      <c r="P148" s="65"/>
      <c r="Q148" s="41"/>
      <c r="R148" s="66"/>
    </row>
    <row r="149" spans="2:18" ht="15.75" thickBot="1">
      <c r="B149" s="64"/>
      <c r="C149" s="65"/>
      <c r="D149" s="65"/>
      <c r="E149" s="37" t="s">
        <v>131</v>
      </c>
      <c r="F149" s="38"/>
      <c r="G149" s="65"/>
      <c r="H149" s="58">
        <f>F149</f>
        <v>0</v>
      </c>
      <c r="I149" s="39" t="s">
        <v>24</v>
      </c>
      <c r="K149" s="64"/>
      <c r="L149" s="65"/>
      <c r="M149" s="65"/>
      <c r="N149" s="37" t="s">
        <v>131</v>
      </c>
      <c r="O149" s="38"/>
      <c r="P149" s="65"/>
      <c r="Q149" s="58">
        <f>O149</f>
        <v>0</v>
      </c>
      <c r="R149" s="39" t="s">
        <v>24</v>
      </c>
    </row>
    <row r="150" spans="2:18">
      <c r="B150" s="64"/>
      <c r="C150" s="65"/>
      <c r="D150" s="65"/>
      <c r="E150" s="37"/>
      <c r="F150" s="65"/>
      <c r="G150" s="65"/>
      <c r="H150" s="65"/>
      <c r="I150" s="39"/>
      <c r="K150" s="64"/>
      <c r="L150" s="65"/>
      <c r="M150" s="65"/>
      <c r="N150" s="37"/>
      <c r="O150" s="65"/>
      <c r="P150" s="65"/>
      <c r="Q150" s="65"/>
      <c r="R150" s="39"/>
    </row>
    <row r="151" spans="2:18" ht="15.75" thickBot="1">
      <c r="B151" s="64" t="s">
        <v>168</v>
      </c>
      <c r="C151" s="65"/>
      <c r="D151" s="65"/>
      <c r="E151" s="65"/>
      <c r="F151" s="65"/>
      <c r="G151" s="65"/>
      <c r="H151" s="41"/>
      <c r="I151" s="66"/>
      <c r="K151" s="64" t="s">
        <v>132</v>
      </c>
      <c r="L151" s="65"/>
      <c r="M151" s="65"/>
      <c r="N151" s="65"/>
      <c r="O151" s="65"/>
      <c r="P151" s="65"/>
      <c r="Q151" s="41"/>
      <c r="R151" s="66"/>
    </row>
    <row r="152" spans="2:18" ht="15.75" thickBot="1">
      <c r="B152" s="64"/>
      <c r="C152" s="65"/>
      <c r="D152" s="65"/>
      <c r="E152" s="37" t="s">
        <v>133</v>
      </c>
      <c r="F152" s="38"/>
      <c r="G152" s="65"/>
      <c r="H152" s="58">
        <f>F152*0.5</f>
        <v>0</v>
      </c>
      <c r="I152" s="39" t="s">
        <v>24</v>
      </c>
      <c r="K152" s="64"/>
      <c r="L152" s="65"/>
      <c r="M152" s="65"/>
      <c r="N152" s="37" t="s">
        <v>133</v>
      </c>
      <c r="O152" s="38"/>
      <c r="P152" s="65"/>
      <c r="Q152" s="58">
        <f>O152*0.5</f>
        <v>0</v>
      </c>
      <c r="R152" s="39" t="s">
        <v>24</v>
      </c>
    </row>
    <row r="153" spans="2:18">
      <c r="B153" s="64"/>
      <c r="C153" s="65"/>
      <c r="D153" s="65"/>
      <c r="E153" s="37"/>
      <c r="F153" s="65"/>
      <c r="G153" s="65"/>
      <c r="H153" s="65"/>
      <c r="I153" s="39"/>
      <c r="K153" s="64"/>
      <c r="L153" s="65"/>
      <c r="M153" s="65"/>
      <c r="N153" s="37"/>
      <c r="O153" s="65"/>
      <c r="P153" s="65"/>
      <c r="Q153" s="65"/>
      <c r="R153" s="39"/>
    </row>
    <row r="154" spans="2:18">
      <c r="B154" s="75" t="s">
        <v>134</v>
      </c>
      <c r="C154" s="76"/>
      <c r="D154" s="76"/>
      <c r="E154" s="76"/>
      <c r="F154" s="76"/>
      <c r="G154" s="76"/>
      <c r="H154" s="76"/>
      <c r="I154" s="77"/>
      <c r="K154" s="75" t="s">
        <v>134</v>
      </c>
      <c r="L154" s="76"/>
      <c r="M154" s="76"/>
      <c r="N154" s="76"/>
      <c r="O154" s="76"/>
      <c r="P154" s="76"/>
      <c r="Q154" s="76"/>
      <c r="R154" s="77"/>
    </row>
    <row r="155" spans="2:18" ht="15.75" thickBot="1">
      <c r="B155" s="64" t="s">
        <v>28</v>
      </c>
      <c r="C155" s="65"/>
      <c r="D155" s="65"/>
      <c r="E155" s="65"/>
      <c r="F155" s="65"/>
      <c r="G155" s="65"/>
      <c r="H155" s="41"/>
      <c r="I155" s="66"/>
      <c r="K155" s="64" t="s">
        <v>28</v>
      </c>
      <c r="L155" s="65"/>
      <c r="M155" s="65"/>
      <c r="N155" s="65"/>
      <c r="O155" s="65"/>
      <c r="P155" s="65"/>
      <c r="Q155" s="41"/>
      <c r="R155" s="66"/>
    </row>
    <row r="156" spans="2:18" ht="15.75" thickBot="1">
      <c r="B156" s="64"/>
      <c r="C156" s="65"/>
      <c r="D156" s="65"/>
      <c r="E156" s="37" t="s">
        <v>34</v>
      </c>
      <c r="F156" s="38"/>
      <c r="G156" s="65"/>
      <c r="H156" s="58">
        <f>F156*2</f>
        <v>0</v>
      </c>
      <c r="I156" s="39" t="s">
        <v>24</v>
      </c>
      <c r="K156" s="64"/>
      <c r="L156" s="65"/>
      <c r="M156" s="65"/>
      <c r="N156" s="37" t="s">
        <v>34</v>
      </c>
      <c r="O156" s="38"/>
      <c r="P156" s="65"/>
      <c r="Q156" s="58">
        <f>O156*2</f>
        <v>0</v>
      </c>
      <c r="R156" s="39" t="s">
        <v>24</v>
      </c>
    </row>
    <row r="157" spans="2:18">
      <c r="B157" s="64"/>
      <c r="C157" s="65"/>
      <c r="D157" s="65"/>
      <c r="E157" s="37"/>
      <c r="F157" s="65"/>
      <c r="G157" s="65"/>
      <c r="H157" s="65"/>
      <c r="I157" s="39"/>
      <c r="K157" s="64"/>
      <c r="L157" s="65"/>
      <c r="M157" s="65"/>
      <c r="N157" s="37"/>
      <c r="O157" s="65"/>
      <c r="P157" s="65"/>
      <c r="Q157" s="65"/>
      <c r="R157" s="39"/>
    </row>
    <row r="158" spans="2:18">
      <c r="B158" s="75" t="s">
        <v>135</v>
      </c>
      <c r="C158" s="76"/>
      <c r="D158" s="76"/>
      <c r="E158" s="76"/>
      <c r="F158" s="76"/>
      <c r="G158" s="76"/>
      <c r="H158" s="76"/>
      <c r="I158" s="77"/>
      <c r="K158" s="75" t="s">
        <v>135</v>
      </c>
      <c r="L158" s="76"/>
      <c r="M158" s="76"/>
      <c r="N158" s="76"/>
      <c r="O158" s="76"/>
      <c r="P158" s="76"/>
      <c r="Q158" s="76"/>
      <c r="R158" s="77"/>
    </row>
    <row r="159" spans="2:18" ht="15.75" thickBot="1">
      <c r="B159" s="97" t="s">
        <v>198</v>
      </c>
      <c r="C159" s="98"/>
      <c r="D159" s="98"/>
      <c r="E159" s="98"/>
      <c r="F159" s="98"/>
      <c r="G159" s="98"/>
      <c r="H159" s="98"/>
      <c r="I159" s="99"/>
      <c r="K159" s="97" t="s">
        <v>198</v>
      </c>
      <c r="L159" s="98"/>
      <c r="M159" s="98"/>
      <c r="N159" s="98"/>
      <c r="O159" s="98"/>
      <c r="P159" s="98"/>
      <c r="Q159" s="98"/>
      <c r="R159" s="99"/>
    </row>
    <row r="160" spans="2:18" ht="15.75" thickBot="1">
      <c r="B160" s="64"/>
      <c r="C160" s="65"/>
      <c r="D160" s="65"/>
      <c r="E160" s="37" t="s">
        <v>151</v>
      </c>
      <c r="F160" s="38"/>
      <c r="G160" s="65"/>
      <c r="H160" s="58">
        <f>F160*1.5</f>
        <v>0</v>
      </c>
      <c r="I160" s="39" t="s">
        <v>24</v>
      </c>
      <c r="K160" s="64"/>
      <c r="L160" s="65"/>
      <c r="M160" s="65"/>
      <c r="N160" s="37" t="s">
        <v>151</v>
      </c>
      <c r="O160" s="38"/>
      <c r="P160" s="65"/>
      <c r="Q160" s="58">
        <f>O160*1.5</f>
        <v>0</v>
      </c>
      <c r="R160" s="39" t="s">
        <v>24</v>
      </c>
    </row>
    <row r="161" spans="2:18">
      <c r="B161" s="64"/>
      <c r="C161" s="65"/>
      <c r="D161" s="65"/>
      <c r="E161" s="37"/>
      <c r="F161" s="65"/>
      <c r="G161" s="65"/>
      <c r="H161" s="65"/>
      <c r="I161" s="39"/>
      <c r="K161" s="64"/>
      <c r="L161" s="65"/>
      <c r="M161" s="65"/>
      <c r="N161" s="37"/>
      <c r="O161" s="65"/>
      <c r="P161" s="65"/>
      <c r="Q161" s="65"/>
      <c r="R161" s="39"/>
    </row>
    <row r="162" spans="2:18" ht="15.75" thickBot="1">
      <c r="B162" s="64"/>
      <c r="C162" s="65"/>
      <c r="D162" s="65"/>
      <c r="E162" s="37"/>
      <c r="F162" s="65"/>
      <c r="G162" s="65"/>
      <c r="H162" s="65"/>
      <c r="I162" s="39"/>
      <c r="K162" s="97" t="s">
        <v>145</v>
      </c>
      <c r="L162" s="98"/>
      <c r="M162" s="98"/>
      <c r="N162" s="98"/>
      <c r="O162" s="98"/>
      <c r="P162" s="98"/>
      <c r="Q162" s="98"/>
      <c r="R162" s="99"/>
    </row>
    <row r="163" spans="2:18" ht="15.75" thickBot="1">
      <c r="B163" s="64"/>
      <c r="C163" s="65"/>
      <c r="D163" s="65"/>
      <c r="E163" s="37"/>
      <c r="F163" s="65"/>
      <c r="G163" s="65"/>
      <c r="H163" s="65"/>
      <c r="I163" s="39"/>
      <c r="K163" s="64"/>
      <c r="L163" s="65"/>
      <c r="M163" s="65"/>
      <c r="N163" s="37" t="s">
        <v>150</v>
      </c>
      <c r="O163" s="38"/>
      <c r="P163" s="65"/>
      <c r="Q163" s="58">
        <f>O163</f>
        <v>0</v>
      </c>
      <c r="R163" s="39" t="s">
        <v>24</v>
      </c>
    </row>
    <row r="164" spans="2:18">
      <c r="B164" s="64"/>
      <c r="C164" s="65"/>
      <c r="D164" s="65"/>
      <c r="E164" s="37"/>
      <c r="F164" s="65"/>
      <c r="G164" s="65"/>
      <c r="H164" s="65"/>
      <c r="I164" s="39"/>
      <c r="K164" s="64"/>
      <c r="L164" s="65"/>
      <c r="M164" s="65"/>
      <c r="N164" s="37"/>
      <c r="O164" s="65"/>
      <c r="P164" s="65"/>
      <c r="Q164" s="65"/>
      <c r="R164" s="39"/>
    </row>
    <row r="165" spans="2:18" ht="15.75" thickBot="1">
      <c r="B165" s="64"/>
      <c r="C165" s="65"/>
      <c r="D165" s="65"/>
      <c r="E165" s="37"/>
      <c r="F165" s="65"/>
      <c r="G165" s="65"/>
      <c r="H165" s="65"/>
      <c r="I165" s="39"/>
      <c r="K165" s="97" t="s">
        <v>140</v>
      </c>
      <c r="L165" s="98"/>
      <c r="M165" s="98"/>
      <c r="N165" s="98"/>
      <c r="O165" s="98"/>
      <c r="P165" s="98"/>
      <c r="Q165" s="98"/>
      <c r="R165" s="99"/>
    </row>
    <row r="166" spans="2:18" ht="15.75" thickBot="1">
      <c r="B166" s="64"/>
      <c r="C166" s="65"/>
      <c r="D166" s="65"/>
      <c r="E166" s="37"/>
      <c r="F166" s="65"/>
      <c r="G166" s="65"/>
      <c r="H166" s="65"/>
      <c r="I166" s="39"/>
      <c r="K166" s="64"/>
      <c r="L166" s="65"/>
      <c r="M166" s="65"/>
      <c r="N166" s="37" t="s">
        <v>149</v>
      </c>
      <c r="O166" s="38"/>
      <c r="P166" s="65"/>
      <c r="Q166" s="58">
        <f>O166*0.5</f>
        <v>0</v>
      </c>
      <c r="R166" s="39" t="s">
        <v>24</v>
      </c>
    </row>
    <row r="167" spans="2:18">
      <c r="B167" s="64"/>
      <c r="C167" s="65"/>
      <c r="D167" s="65"/>
      <c r="E167" s="37"/>
      <c r="F167" s="65"/>
      <c r="G167" s="65"/>
      <c r="H167" s="65"/>
      <c r="I167" s="39"/>
      <c r="K167" s="64"/>
      <c r="L167" s="65"/>
      <c r="M167" s="65"/>
      <c r="N167" s="37"/>
      <c r="O167" s="65"/>
      <c r="P167" s="65"/>
      <c r="Q167" s="65"/>
      <c r="R167" s="39"/>
    </row>
    <row r="168" spans="2:18">
      <c r="B168" s="75" t="s">
        <v>136</v>
      </c>
      <c r="C168" s="76"/>
      <c r="D168" s="76"/>
      <c r="E168" s="76"/>
      <c r="F168" s="76"/>
      <c r="G168" s="76"/>
      <c r="H168" s="76"/>
      <c r="I168" s="77"/>
      <c r="K168" s="75" t="s">
        <v>136</v>
      </c>
      <c r="L168" s="76"/>
      <c r="M168" s="76"/>
      <c r="N168" s="76"/>
      <c r="O168" s="76"/>
      <c r="P168" s="76"/>
      <c r="Q168" s="76"/>
      <c r="R168" s="77"/>
    </row>
    <row r="169" spans="2:18" ht="15.75" thickBot="1">
      <c r="B169" s="97" t="s">
        <v>137</v>
      </c>
      <c r="C169" s="98"/>
      <c r="D169" s="98"/>
      <c r="E169" s="98"/>
      <c r="F169" s="98"/>
      <c r="G169" s="98"/>
      <c r="H169" s="98"/>
      <c r="I169" s="99"/>
      <c r="K169" s="97" t="s">
        <v>137</v>
      </c>
      <c r="L169" s="98"/>
      <c r="M169" s="98"/>
      <c r="N169" s="98"/>
      <c r="O169" s="98"/>
      <c r="P169" s="98"/>
      <c r="Q169" s="98"/>
      <c r="R169" s="99"/>
    </row>
    <row r="170" spans="2:18" ht="15.75" thickBot="1">
      <c r="B170" s="64"/>
      <c r="C170" s="65"/>
      <c r="D170" s="65"/>
      <c r="E170" s="37" t="s">
        <v>148</v>
      </c>
      <c r="F170" s="38"/>
      <c r="G170" s="65"/>
      <c r="H170" s="58">
        <f>F170*4</f>
        <v>0</v>
      </c>
      <c r="I170" s="39" t="s">
        <v>24</v>
      </c>
      <c r="K170" s="64"/>
      <c r="L170" s="65"/>
      <c r="M170" s="65"/>
      <c r="N170" s="37" t="s">
        <v>148</v>
      </c>
      <c r="O170" s="38"/>
      <c r="P170" s="65"/>
      <c r="Q170" s="58">
        <f>O170*4</f>
        <v>0</v>
      </c>
      <c r="R170" s="39" t="s">
        <v>24</v>
      </c>
    </row>
    <row r="171" spans="2:18">
      <c r="B171" s="64"/>
      <c r="C171" s="65"/>
      <c r="D171" s="65"/>
      <c r="E171" s="65"/>
      <c r="F171" s="65"/>
      <c r="G171" s="65"/>
      <c r="H171" s="65"/>
      <c r="I171" s="66"/>
      <c r="K171" s="64"/>
      <c r="L171" s="65"/>
      <c r="M171" s="65"/>
      <c r="N171" s="65"/>
      <c r="O171" s="65"/>
      <c r="P171" s="65"/>
      <c r="Q171" s="65"/>
      <c r="R171" s="66"/>
    </row>
    <row r="172" spans="2:18" ht="15.75" thickBot="1">
      <c r="B172" s="54"/>
      <c r="C172" s="55"/>
      <c r="D172" s="55"/>
      <c r="E172" s="55"/>
      <c r="F172" s="55"/>
      <c r="G172" s="56" t="s">
        <v>25</v>
      </c>
      <c r="H172" s="60">
        <f>SUM(H16:H170)</f>
        <v>0</v>
      </c>
      <c r="I172" s="57" t="s">
        <v>24</v>
      </c>
      <c r="K172" s="54"/>
      <c r="L172" s="55"/>
      <c r="M172" s="55"/>
      <c r="N172" s="55"/>
      <c r="O172" s="55"/>
      <c r="P172" s="56" t="s">
        <v>25</v>
      </c>
      <c r="Q172" s="60">
        <f>SUM(Q16:Q170)-Q88-Q91-Q94-Q97-Q104-Q107</f>
        <v>0</v>
      </c>
      <c r="R172" s="57" t="s">
        <v>24</v>
      </c>
    </row>
    <row r="173" spans="2:18" ht="15.75" thickTop="1"/>
  </sheetData>
  <mergeCells count="50">
    <mergeCell ref="B2:I2"/>
    <mergeCell ref="K2:R2"/>
    <mergeCell ref="B4:I4"/>
    <mergeCell ref="K4:R4"/>
    <mergeCell ref="B8:I8"/>
    <mergeCell ref="K8:R8"/>
    <mergeCell ref="B9:I9"/>
    <mergeCell ref="K9:R9"/>
    <mergeCell ref="B11:I11"/>
    <mergeCell ref="K11:R11"/>
    <mergeCell ref="B13:I13"/>
    <mergeCell ref="K13:R13"/>
    <mergeCell ref="B18:I18"/>
    <mergeCell ref="K18:R18"/>
    <mergeCell ref="B21:I21"/>
    <mergeCell ref="K21:R21"/>
    <mergeCell ref="B24:E24"/>
    <mergeCell ref="K24:N24"/>
    <mergeCell ref="B27:I27"/>
    <mergeCell ref="K27:R27"/>
    <mergeCell ref="B30:I30"/>
    <mergeCell ref="K30:R30"/>
    <mergeCell ref="B111:I111"/>
    <mergeCell ref="K111:R111"/>
    <mergeCell ref="B118:F118"/>
    <mergeCell ref="K118:O118"/>
    <mergeCell ref="B121:E121"/>
    <mergeCell ref="K121:N121"/>
    <mergeCell ref="B130:E130"/>
    <mergeCell ref="K130:N130"/>
    <mergeCell ref="B132:I132"/>
    <mergeCell ref="K132:R132"/>
    <mergeCell ref="B133:I133"/>
    <mergeCell ref="K133:R133"/>
    <mergeCell ref="B143:I143"/>
    <mergeCell ref="K143:R143"/>
    <mergeCell ref="B147:I147"/>
    <mergeCell ref="K147:R147"/>
    <mergeCell ref="B154:I154"/>
    <mergeCell ref="K154:R154"/>
    <mergeCell ref="B158:I158"/>
    <mergeCell ref="K158:R158"/>
    <mergeCell ref="B169:I169"/>
    <mergeCell ref="K169:R169"/>
    <mergeCell ref="B159:I159"/>
    <mergeCell ref="K159:R159"/>
    <mergeCell ref="K162:R162"/>
    <mergeCell ref="K165:R165"/>
    <mergeCell ref="B168:I168"/>
    <mergeCell ref="K168:R168"/>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1:B258"/>
  <sheetViews>
    <sheetView workbookViewId="0">
      <selection activeCell="B29" sqref="B29"/>
    </sheetView>
  </sheetViews>
  <sheetFormatPr baseColWidth="10" defaultRowHeight="15"/>
  <cols>
    <col min="1" max="1" width="8.5703125" style="13" customWidth="1"/>
    <col min="2" max="2" width="104.7109375" style="1" customWidth="1"/>
    <col min="3" max="3" width="10.140625" style="13" customWidth="1"/>
    <col min="4" max="16384" width="11.42578125" style="13"/>
  </cols>
  <sheetData>
    <row r="1" spans="2:2" ht="21">
      <c r="B1" s="12" t="s">
        <v>146</v>
      </c>
    </row>
    <row r="2" spans="2:2" s="15" customFormat="1" ht="12.75">
      <c r="B2" s="5" t="s">
        <v>21</v>
      </c>
    </row>
    <row r="3" spans="2:2" s="15" customFormat="1" ht="38.25">
      <c r="B3" s="10" t="s">
        <v>38</v>
      </c>
    </row>
    <row r="4" spans="2:2" s="15" customFormat="1" ht="25.5">
      <c r="B4" s="11" t="s">
        <v>40</v>
      </c>
    </row>
    <row r="5" spans="2:2" s="15" customFormat="1" ht="13.5" thickBot="1">
      <c r="B5" s="4"/>
    </row>
    <row r="6" spans="2:2" s="15" customFormat="1" ht="12.75">
      <c r="B6" s="16" t="s">
        <v>42</v>
      </c>
    </row>
    <row r="7" spans="2:2" s="15" customFormat="1" ht="13.5" thickBot="1">
      <c r="B7" s="17" t="s">
        <v>43</v>
      </c>
    </row>
    <row r="8" spans="2:2" s="15" customFormat="1" ht="12.75">
      <c r="B8" s="4"/>
    </row>
    <row r="9" spans="2:2" s="15" customFormat="1" ht="12.75">
      <c r="B9" s="19" t="s">
        <v>53</v>
      </c>
    </row>
    <row r="10" spans="2:2" s="15" customFormat="1" ht="38.25">
      <c r="B10" s="20" t="s">
        <v>160</v>
      </c>
    </row>
    <row r="11" spans="2:2" s="15" customFormat="1" ht="12.75">
      <c r="B11" s="20"/>
    </row>
    <row r="12" spans="2:2" s="15" customFormat="1" ht="12.75">
      <c r="B12" s="3" t="s">
        <v>15</v>
      </c>
    </row>
    <row r="13" spans="2:2" s="15" customFormat="1" ht="12.75">
      <c r="B13" s="3" t="s">
        <v>49</v>
      </c>
    </row>
    <row r="14" spans="2:2" s="15" customFormat="1" ht="12.75">
      <c r="B14" s="3" t="s">
        <v>2</v>
      </c>
    </row>
    <row r="15" spans="2:2" s="15" customFormat="1" ht="12.75">
      <c r="B15" s="3" t="s">
        <v>166</v>
      </c>
    </row>
    <row r="16" spans="2:2" s="15" customFormat="1" ht="12.75">
      <c r="B16" s="3" t="s">
        <v>3</v>
      </c>
    </row>
    <row r="17" spans="2:2" s="15" customFormat="1" ht="12.75">
      <c r="B17" s="3" t="s">
        <v>4</v>
      </c>
    </row>
    <row r="18" spans="2:2" s="15" customFormat="1" ht="12.75">
      <c r="B18" s="18" t="s">
        <v>41</v>
      </c>
    </row>
    <row r="19" spans="2:2" s="15" customFormat="1" ht="12.75">
      <c r="B19" s="3"/>
    </row>
    <row r="20" spans="2:2" s="15" customFormat="1" ht="12.75">
      <c r="B20" s="19" t="s">
        <v>50</v>
      </c>
    </row>
    <row r="21" spans="2:2" s="15" customFormat="1" ht="25.5">
      <c r="B21" s="20" t="s">
        <v>161</v>
      </c>
    </row>
    <row r="22" spans="2:2" s="15" customFormat="1" ht="12.75">
      <c r="B22" s="20"/>
    </row>
    <row r="23" spans="2:2" s="15" customFormat="1" ht="12.75">
      <c r="B23" s="21" t="s">
        <v>58</v>
      </c>
    </row>
    <row r="24" spans="2:2" s="15" customFormat="1" ht="12.75">
      <c r="B24" s="3" t="s">
        <v>16</v>
      </c>
    </row>
    <row r="25" spans="2:2" s="15" customFormat="1" ht="12.75">
      <c r="B25" s="3" t="s">
        <v>5</v>
      </c>
    </row>
    <row r="26" spans="2:2" s="15" customFormat="1" ht="12.75">
      <c r="B26" s="3" t="s">
        <v>13</v>
      </c>
    </row>
    <row r="27" spans="2:2" s="15" customFormat="1" ht="12.75">
      <c r="B27" s="3" t="s">
        <v>14</v>
      </c>
    </row>
    <row r="28" spans="2:2" s="15" customFormat="1" ht="12.75">
      <c r="B28" s="3" t="s">
        <v>206</v>
      </c>
    </row>
    <row r="29" spans="2:2" s="15" customFormat="1" ht="12.75">
      <c r="B29" s="3" t="s">
        <v>6</v>
      </c>
    </row>
    <row r="30" spans="2:2" s="15" customFormat="1" ht="12.75">
      <c r="B30" s="22" t="s">
        <v>55</v>
      </c>
    </row>
    <row r="31" spans="2:2" s="15" customFormat="1" ht="12.75">
      <c r="B31" s="22" t="s">
        <v>199</v>
      </c>
    </row>
    <row r="32" spans="2:2" s="15" customFormat="1" ht="12.75">
      <c r="B32" s="18" t="s">
        <v>41</v>
      </c>
    </row>
    <row r="33" spans="2:2" s="15" customFormat="1" ht="12.75">
      <c r="B33" s="18"/>
    </row>
    <row r="34" spans="2:2" s="15" customFormat="1" ht="12.75">
      <c r="B34" s="21" t="s">
        <v>59</v>
      </c>
    </row>
    <row r="35" spans="2:2" s="15" customFormat="1" ht="12.75">
      <c r="B35" s="3" t="s">
        <v>16</v>
      </c>
    </row>
    <row r="36" spans="2:2" s="15" customFormat="1" ht="12.75">
      <c r="B36" s="3" t="s">
        <v>5</v>
      </c>
    </row>
    <row r="37" spans="2:2" s="15" customFormat="1" ht="12.75">
      <c r="B37" s="3" t="s">
        <v>14</v>
      </c>
    </row>
    <row r="38" spans="2:2" s="15" customFormat="1" ht="12.75">
      <c r="B38" s="3" t="s">
        <v>207</v>
      </c>
    </row>
    <row r="39" spans="2:2" s="15" customFormat="1" ht="12.75">
      <c r="B39" s="22" t="s">
        <v>56</v>
      </c>
    </row>
    <row r="40" spans="2:2" s="15" customFormat="1" ht="12.75">
      <c r="B40" s="22" t="s">
        <v>57</v>
      </c>
    </row>
    <row r="41" spans="2:2" s="15" customFormat="1" ht="12.75">
      <c r="B41" s="22" t="s">
        <v>17</v>
      </c>
    </row>
    <row r="42" spans="2:2" s="15" customFormat="1" ht="12.75">
      <c r="B42" s="22" t="s">
        <v>200</v>
      </c>
    </row>
    <row r="43" spans="2:2" s="15" customFormat="1" ht="12.75">
      <c r="B43" s="22" t="s">
        <v>152</v>
      </c>
    </row>
    <row r="44" spans="2:2" s="15" customFormat="1" ht="12.75">
      <c r="B44" s="3" t="s">
        <v>14</v>
      </c>
    </row>
    <row r="45" spans="2:2" s="15" customFormat="1" ht="12.75">
      <c r="B45" s="18" t="s">
        <v>41</v>
      </c>
    </row>
    <row r="46" spans="2:2" s="15" customFormat="1" ht="12.75">
      <c r="B46" s="18"/>
    </row>
    <row r="47" spans="2:2" s="15" customFormat="1" ht="12.75">
      <c r="B47" s="21" t="s">
        <v>153</v>
      </c>
    </row>
    <row r="48" spans="2:2" s="15" customFormat="1" ht="12.75">
      <c r="B48" s="3" t="s">
        <v>16</v>
      </c>
    </row>
    <row r="49" spans="2:2" s="15" customFormat="1" ht="12.75">
      <c r="B49" s="3" t="s">
        <v>60</v>
      </c>
    </row>
    <row r="50" spans="2:2" s="15" customFormat="1" ht="12.75">
      <c r="B50" s="3" t="s">
        <v>61</v>
      </c>
    </row>
    <row r="51" spans="2:2" s="15" customFormat="1" ht="12.75">
      <c r="B51" s="3" t="s">
        <v>163</v>
      </c>
    </row>
    <row r="52" spans="2:2" s="15" customFormat="1" ht="12.75">
      <c r="B52" s="3" t="s">
        <v>206</v>
      </c>
    </row>
    <row r="53" spans="2:2" s="15" customFormat="1" ht="12.75">
      <c r="B53" s="22" t="s">
        <v>56</v>
      </c>
    </row>
    <row r="54" spans="2:2" s="15" customFormat="1" ht="12.75">
      <c r="B54" s="22" t="s">
        <v>57</v>
      </c>
    </row>
    <row r="55" spans="2:2" s="15" customFormat="1" ht="12.75">
      <c r="B55" s="22" t="s">
        <v>17</v>
      </c>
    </row>
    <row r="56" spans="2:2" s="15" customFormat="1" ht="12.75">
      <c r="B56" s="22" t="s">
        <v>200</v>
      </c>
    </row>
    <row r="57" spans="2:2" s="15" customFormat="1" ht="12.75">
      <c r="B57" s="22" t="s">
        <v>152</v>
      </c>
    </row>
    <row r="58" spans="2:2" s="15" customFormat="1" ht="12.75">
      <c r="B58" s="18" t="s">
        <v>41</v>
      </c>
    </row>
    <row r="59" spans="2:2" s="15" customFormat="1" ht="12.75">
      <c r="B59" s="18"/>
    </row>
    <row r="60" spans="2:2" s="15" customFormat="1" ht="12.75">
      <c r="B60" s="21" t="s">
        <v>62</v>
      </c>
    </row>
    <row r="61" spans="2:2" s="15" customFormat="1" ht="12.75">
      <c r="B61" s="3" t="s">
        <v>18</v>
      </c>
    </row>
    <row r="62" spans="2:2" s="15" customFormat="1" ht="12.75">
      <c r="B62" s="3" t="s">
        <v>64</v>
      </c>
    </row>
    <row r="63" spans="2:2" s="15" customFormat="1" ht="12.75">
      <c r="B63" s="3" t="s">
        <v>63</v>
      </c>
    </row>
    <row r="64" spans="2:2" s="15" customFormat="1" ht="12.75">
      <c r="B64" s="3" t="s">
        <v>65</v>
      </c>
    </row>
    <row r="65" spans="2:2" s="15" customFormat="1" ht="12.75">
      <c r="B65" s="3" t="s">
        <v>164</v>
      </c>
    </row>
    <row r="66" spans="2:2" s="15" customFormat="1" ht="12.75">
      <c r="B66" s="3" t="s">
        <v>20</v>
      </c>
    </row>
    <row r="67" spans="2:2" s="15" customFormat="1" ht="12.75">
      <c r="B67" s="18" t="s">
        <v>41</v>
      </c>
    </row>
    <row r="68" spans="2:2" s="15" customFormat="1" ht="12.75">
      <c r="B68" s="18"/>
    </row>
    <row r="69" spans="2:2" s="15" customFormat="1" ht="12.75">
      <c r="B69" s="21" t="s">
        <v>66</v>
      </c>
    </row>
    <row r="70" spans="2:2" s="15" customFormat="1" ht="12.75">
      <c r="B70" s="3" t="s">
        <v>18</v>
      </c>
    </row>
    <row r="71" spans="2:2" s="15" customFormat="1" ht="12.75">
      <c r="B71" s="3" t="s">
        <v>203</v>
      </c>
    </row>
    <row r="72" spans="2:2" s="15" customFormat="1" ht="12.75">
      <c r="B72" s="3" t="s">
        <v>165</v>
      </c>
    </row>
    <row r="73" spans="2:2" s="15" customFormat="1" ht="12.75">
      <c r="B73" s="3" t="s">
        <v>19</v>
      </c>
    </row>
    <row r="74" spans="2:2" s="15" customFormat="1" ht="12.75">
      <c r="B74" s="3" t="s">
        <v>20</v>
      </c>
    </row>
    <row r="75" spans="2:2" s="15" customFormat="1" ht="12.75">
      <c r="B75" s="3" t="s">
        <v>154</v>
      </c>
    </row>
    <row r="76" spans="2:2" s="15" customFormat="1" ht="12.75">
      <c r="B76" s="3" t="s">
        <v>155</v>
      </c>
    </row>
    <row r="77" spans="2:2" s="15" customFormat="1" ht="12.75">
      <c r="B77" s="18" t="s">
        <v>41</v>
      </c>
    </row>
    <row r="78" spans="2:2" s="15" customFormat="1" ht="12.75">
      <c r="B78" s="18"/>
    </row>
    <row r="79" spans="2:2" s="15" customFormat="1" ht="12.75">
      <c r="B79" s="21" t="s">
        <v>201</v>
      </c>
    </row>
    <row r="80" spans="2:2" s="15" customFormat="1" ht="12.75">
      <c r="B80" s="3" t="s">
        <v>18</v>
      </c>
    </row>
    <row r="81" spans="2:2" s="15" customFormat="1" ht="12.75">
      <c r="B81" s="3" t="s">
        <v>203</v>
      </c>
    </row>
    <row r="82" spans="2:2" s="15" customFormat="1" ht="12.75">
      <c r="B82" s="3" t="s">
        <v>202</v>
      </c>
    </row>
    <row r="83" spans="2:2" s="15" customFormat="1" ht="12.75">
      <c r="B83" s="3" t="s">
        <v>19</v>
      </c>
    </row>
    <row r="84" spans="2:2" s="15" customFormat="1" ht="12.75">
      <c r="B84" s="3" t="s">
        <v>20</v>
      </c>
    </row>
    <row r="85" spans="2:2" s="15" customFormat="1" ht="12.75">
      <c r="B85" s="3" t="s">
        <v>154</v>
      </c>
    </row>
    <row r="86" spans="2:2" s="15" customFormat="1" ht="12.75">
      <c r="B86" s="18" t="s">
        <v>41</v>
      </c>
    </row>
    <row r="87" spans="2:2" s="15" customFormat="1" ht="12.75">
      <c r="B87" s="18"/>
    </row>
    <row r="88" spans="2:2" s="15" customFormat="1" ht="12.75">
      <c r="B88" s="19" t="s">
        <v>51</v>
      </c>
    </row>
    <row r="89" spans="2:2" s="15" customFormat="1" ht="25.5">
      <c r="B89" s="20" t="s">
        <v>162</v>
      </c>
    </row>
    <row r="90" spans="2:2" s="15" customFormat="1" ht="12.75">
      <c r="B90" s="20"/>
    </row>
    <row r="91" spans="2:2" s="15" customFormat="1" ht="12.75">
      <c r="B91" s="3" t="s">
        <v>7</v>
      </c>
    </row>
    <row r="92" spans="2:2" s="15" customFormat="1" ht="12.75">
      <c r="B92" s="3" t="s">
        <v>8</v>
      </c>
    </row>
    <row r="93" spans="2:2" s="15" customFormat="1" ht="12.75">
      <c r="B93" s="3" t="s">
        <v>9</v>
      </c>
    </row>
    <row r="94" spans="2:2" s="15" customFormat="1" ht="12.75">
      <c r="B94" s="3" t="s">
        <v>10</v>
      </c>
    </row>
    <row r="95" spans="2:2" s="15" customFormat="1" ht="12.75">
      <c r="B95" s="3" t="s">
        <v>11</v>
      </c>
    </row>
    <row r="96" spans="2:2" s="15" customFormat="1" ht="12.75">
      <c r="B96" s="3" t="s">
        <v>12</v>
      </c>
    </row>
    <row r="97" spans="2:2" s="15" customFormat="1" ht="12.75">
      <c r="B97" s="3" t="s">
        <v>67</v>
      </c>
    </row>
    <row r="98" spans="2:2" s="15" customFormat="1" ht="12.75">
      <c r="B98" s="18" t="s">
        <v>41</v>
      </c>
    </row>
    <row r="99" spans="2:2" s="15" customFormat="1" ht="17.25" customHeight="1">
      <c r="B99" s="3"/>
    </row>
    <row r="100" spans="2:2" s="15" customFormat="1" ht="17.25" customHeight="1">
      <c r="B100" s="19" t="s">
        <v>68</v>
      </c>
    </row>
    <row r="101" spans="2:2" s="15" customFormat="1" ht="12.75">
      <c r="B101" s="20"/>
    </row>
    <row r="102" spans="2:2" s="15" customFormat="1" ht="12.75">
      <c r="B102" s="20" t="s">
        <v>69</v>
      </c>
    </row>
    <row r="103" spans="2:2" s="15" customFormat="1" ht="12.75">
      <c r="B103" s="3" t="s">
        <v>70</v>
      </c>
    </row>
    <row r="104" spans="2:2" s="15" customFormat="1" ht="12.75">
      <c r="B104" s="3" t="s">
        <v>71</v>
      </c>
    </row>
    <row r="105" spans="2:2" s="15" customFormat="1" ht="12.75">
      <c r="B105" s="3" t="s">
        <v>72</v>
      </c>
    </row>
    <row r="106" spans="2:2" s="15" customFormat="1" ht="12.75">
      <c r="B106" s="18" t="s">
        <v>41</v>
      </c>
    </row>
    <row r="107" spans="2:2" s="15" customFormat="1" ht="12.75">
      <c r="B107" s="3"/>
    </row>
    <row r="108" spans="2:2" s="15" customFormat="1" ht="12.75">
      <c r="B108" s="20" t="s">
        <v>74</v>
      </c>
    </row>
    <row r="109" spans="2:2" s="15" customFormat="1" ht="12.75">
      <c r="B109" s="3" t="s">
        <v>78</v>
      </c>
    </row>
    <row r="110" spans="2:2" s="15" customFormat="1" ht="12.75">
      <c r="B110" s="3" t="s">
        <v>73</v>
      </c>
    </row>
    <row r="111" spans="2:2" s="15" customFormat="1" ht="12.75">
      <c r="B111" s="3"/>
    </row>
    <row r="112" spans="2:2" s="15" customFormat="1" ht="12.75">
      <c r="B112" s="20" t="s">
        <v>75</v>
      </c>
    </row>
    <row r="113" spans="2:2" s="15" customFormat="1" ht="12.75">
      <c r="B113" s="3" t="s">
        <v>156</v>
      </c>
    </row>
    <row r="114" spans="2:2" s="15" customFormat="1" ht="12.75">
      <c r="B114" s="3" t="s">
        <v>65</v>
      </c>
    </row>
    <row r="115" spans="2:2" s="15" customFormat="1" ht="12.75">
      <c r="B115" s="3" t="s">
        <v>19</v>
      </c>
    </row>
    <row r="116" spans="2:2" s="15" customFormat="1" ht="12.75">
      <c r="B116" s="3" t="s">
        <v>20</v>
      </c>
    </row>
    <row r="117" spans="2:2" s="15" customFormat="1" ht="12.75">
      <c r="B117" s="18" t="s">
        <v>41</v>
      </c>
    </row>
    <row r="118" spans="2:2" s="15" customFormat="1" ht="12.75">
      <c r="B118" s="3"/>
    </row>
    <row r="119" spans="2:2" s="15" customFormat="1" ht="12.75">
      <c r="B119" s="20" t="s">
        <v>76</v>
      </c>
    </row>
    <row r="120" spans="2:2" s="15" customFormat="1" ht="12.75">
      <c r="B120" s="3" t="s">
        <v>77</v>
      </c>
    </row>
    <row r="121" spans="2:2" s="15" customFormat="1" ht="12.75">
      <c r="B121" s="3" t="s">
        <v>78</v>
      </c>
    </row>
    <row r="122" spans="2:2" s="15" customFormat="1" ht="12.75">
      <c r="B122" s="3" t="s">
        <v>208</v>
      </c>
    </row>
    <row r="123" spans="2:2" s="15" customFormat="1" ht="12.75">
      <c r="B123" s="3"/>
    </row>
    <row r="124" spans="2:2" s="15" customFormat="1" ht="12.75">
      <c r="B124" s="20" t="s">
        <v>79</v>
      </c>
    </row>
    <row r="125" spans="2:2" s="15" customFormat="1" ht="12.75">
      <c r="B125" s="3" t="s">
        <v>60</v>
      </c>
    </row>
    <row r="126" spans="2:2" s="15" customFormat="1" ht="12.75">
      <c r="B126" s="3" t="s">
        <v>14</v>
      </c>
    </row>
    <row r="127" spans="2:2" s="15" customFormat="1" ht="12.75">
      <c r="B127" s="3" t="s">
        <v>207</v>
      </c>
    </row>
    <row r="128" spans="2:2" s="15" customFormat="1" ht="12.75">
      <c r="B128" s="22" t="s">
        <v>56</v>
      </c>
    </row>
    <row r="129" spans="2:2" s="15" customFormat="1" ht="12.75">
      <c r="B129" s="22" t="s">
        <v>57</v>
      </c>
    </row>
    <row r="130" spans="2:2" s="15" customFormat="1" ht="12.75">
      <c r="B130" s="22" t="s">
        <v>17</v>
      </c>
    </row>
    <row r="131" spans="2:2" s="15" customFormat="1" ht="12.75">
      <c r="B131" s="22" t="s">
        <v>200</v>
      </c>
    </row>
    <row r="132" spans="2:2" s="15" customFormat="1" ht="12.75">
      <c r="B132" s="22" t="s">
        <v>152</v>
      </c>
    </row>
    <row r="133" spans="2:2" s="15" customFormat="1" ht="12.75">
      <c r="B133" s="18" t="s">
        <v>41</v>
      </c>
    </row>
    <row r="134" spans="2:2" s="15" customFormat="1" ht="12.75">
      <c r="B134" s="18"/>
    </row>
    <row r="135" spans="2:2" s="15" customFormat="1" ht="12.75">
      <c r="B135" s="20" t="s">
        <v>157</v>
      </c>
    </row>
    <row r="136" spans="2:2" s="15" customFormat="1" ht="12.75">
      <c r="B136" s="3" t="s">
        <v>158</v>
      </c>
    </row>
    <row r="137" spans="2:2" s="15" customFormat="1" ht="12.75">
      <c r="B137" s="3" t="s">
        <v>159</v>
      </c>
    </row>
    <row r="138" spans="2:2" s="15" customFormat="1" ht="12.75">
      <c r="B138" s="3"/>
    </row>
    <row r="139" spans="2:2" s="15" customFormat="1" ht="12.75">
      <c r="B139" s="3"/>
    </row>
    <row r="140" spans="2:2" s="15" customFormat="1" ht="12.75">
      <c r="B140" s="3"/>
    </row>
    <row r="141" spans="2:2" s="15" customFormat="1" ht="12.75">
      <c r="B141" s="3"/>
    </row>
    <row r="142" spans="2:2" s="15" customFormat="1" ht="12.75">
      <c r="B142" s="3"/>
    </row>
    <row r="143" spans="2:2" s="15" customFormat="1" ht="12.75">
      <c r="B143" s="3"/>
    </row>
    <row r="144" spans="2:2" s="15" customFormat="1" ht="12.75">
      <c r="B144" s="3"/>
    </row>
    <row r="145" spans="2:2" s="15" customFormat="1" ht="12.75">
      <c r="B145" s="3"/>
    </row>
    <row r="146" spans="2:2" s="15" customFormat="1" ht="12.75">
      <c r="B146" s="3"/>
    </row>
    <row r="147" spans="2:2" s="15" customFormat="1" ht="12.75">
      <c r="B147" s="3"/>
    </row>
    <row r="148" spans="2:2" s="15" customFormat="1" ht="12.75">
      <c r="B148" s="3"/>
    </row>
    <row r="149" spans="2:2" s="15" customFormat="1" ht="12.75">
      <c r="B149" s="3"/>
    </row>
    <row r="150" spans="2:2" s="15" customFormat="1" ht="12.75">
      <c r="B150" s="3"/>
    </row>
    <row r="151" spans="2:2" s="15" customFormat="1" ht="12.75">
      <c r="B151" s="3"/>
    </row>
    <row r="152" spans="2:2" s="15" customFormat="1" ht="12.75">
      <c r="B152" s="3"/>
    </row>
    <row r="153" spans="2:2" s="15" customFormat="1" ht="12.75">
      <c r="B153" s="3"/>
    </row>
    <row r="154" spans="2:2" s="15" customFormat="1" ht="12.75">
      <c r="B154" s="3"/>
    </row>
    <row r="155" spans="2:2" s="15" customFormat="1" ht="12.75">
      <c r="B155" s="3"/>
    </row>
    <row r="156" spans="2:2" s="15" customFormat="1" ht="12.75">
      <c r="B156" s="3"/>
    </row>
    <row r="157" spans="2:2" s="15" customFormat="1" ht="12.75">
      <c r="B157" s="3"/>
    </row>
    <row r="158" spans="2:2" s="15" customFormat="1" ht="12.75">
      <c r="B158" s="3"/>
    </row>
    <row r="159" spans="2:2" s="15" customFormat="1" ht="12.75">
      <c r="B159" s="3"/>
    </row>
    <row r="160" spans="2:2" s="15" customFormat="1" ht="12.75">
      <c r="B160" s="3"/>
    </row>
    <row r="161" spans="2:2" s="15" customFormat="1" ht="12.75">
      <c r="B161" s="3"/>
    </row>
    <row r="162" spans="2:2" s="15" customFormat="1" ht="12.75">
      <c r="B162" s="3"/>
    </row>
    <row r="163" spans="2:2" s="15" customFormat="1" ht="12.75">
      <c r="B163" s="3"/>
    </row>
    <row r="164" spans="2:2" s="15" customFormat="1" ht="12.75">
      <c r="B164" s="3"/>
    </row>
    <row r="165" spans="2:2" s="15" customFormat="1" ht="12.75">
      <c r="B165" s="3"/>
    </row>
    <row r="166" spans="2:2" s="15" customFormat="1" ht="12.75">
      <c r="B166" s="3"/>
    </row>
    <row r="167" spans="2:2" s="15" customFormat="1" ht="12.75">
      <c r="B167" s="3"/>
    </row>
    <row r="168" spans="2:2" s="15" customFormat="1" ht="12.75">
      <c r="B168" s="3"/>
    </row>
    <row r="169" spans="2:2" s="15" customFormat="1" ht="12.75">
      <c r="B169" s="3"/>
    </row>
    <row r="170" spans="2:2" s="15" customFormat="1" ht="12.75">
      <c r="B170" s="3"/>
    </row>
    <row r="171" spans="2:2" s="15" customFormat="1" ht="12.75">
      <c r="B171" s="3"/>
    </row>
    <row r="172" spans="2:2" s="15" customFormat="1" ht="12.75">
      <c r="B172" s="3"/>
    </row>
    <row r="173" spans="2:2" s="15" customFormat="1" ht="12.75">
      <c r="B173" s="3"/>
    </row>
    <row r="174" spans="2:2" s="15" customFormat="1" ht="12.75">
      <c r="B174" s="3"/>
    </row>
    <row r="175" spans="2:2" s="15" customFormat="1" ht="12.75">
      <c r="B175" s="3"/>
    </row>
    <row r="176" spans="2:2" s="15" customFormat="1" ht="12.75">
      <c r="B176" s="3"/>
    </row>
    <row r="177" spans="2:2" s="15" customFormat="1" ht="12.75">
      <c r="B177" s="3"/>
    </row>
    <row r="178" spans="2:2" s="15" customFormat="1" ht="12.75">
      <c r="B178" s="3"/>
    </row>
    <row r="179" spans="2:2" s="15" customFormat="1" ht="12.75">
      <c r="B179" s="3"/>
    </row>
    <row r="180" spans="2:2" s="15" customFormat="1" ht="12.75">
      <c r="B180" s="3"/>
    </row>
    <row r="181" spans="2:2" s="15" customFormat="1" ht="12.75">
      <c r="B181" s="3"/>
    </row>
    <row r="182" spans="2:2" s="15" customFormat="1" ht="12.75">
      <c r="B182" s="3"/>
    </row>
    <row r="183" spans="2:2" s="15" customFormat="1" ht="12.75">
      <c r="B183" s="3"/>
    </row>
    <row r="184" spans="2:2" s="15" customFormat="1" ht="12.75">
      <c r="B184" s="3"/>
    </row>
    <row r="185" spans="2:2" s="15" customFormat="1" ht="12.75">
      <c r="B185" s="3"/>
    </row>
    <row r="186" spans="2:2" s="15" customFormat="1" ht="12.75">
      <c r="B186" s="3"/>
    </row>
    <row r="187" spans="2:2" s="15" customFormat="1" ht="12.75">
      <c r="B187" s="3"/>
    </row>
    <row r="188" spans="2:2" s="15" customFormat="1" ht="12.75">
      <c r="B188" s="3"/>
    </row>
    <row r="189" spans="2:2" s="15" customFormat="1" ht="12.75">
      <c r="B189" s="3"/>
    </row>
    <row r="190" spans="2:2" s="15" customFormat="1" ht="12.75">
      <c r="B190" s="3"/>
    </row>
    <row r="191" spans="2:2" s="15" customFormat="1" ht="12.75">
      <c r="B191" s="3"/>
    </row>
    <row r="192" spans="2:2" s="15" customFormat="1" ht="12.75">
      <c r="B192" s="3"/>
    </row>
    <row r="193" spans="2:2" s="15" customFormat="1" ht="12.75">
      <c r="B193" s="3"/>
    </row>
    <row r="194" spans="2:2" s="15" customFormat="1" ht="12.75">
      <c r="B194" s="3"/>
    </row>
    <row r="195" spans="2:2" s="15" customFormat="1" ht="12.75">
      <c r="B195" s="3"/>
    </row>
    <row r="196" spans="2:2" s="15" customFormat="1" ht="12.75">
      <c r="B196" s="3"/>
    </row>
    <row r="197" spans="2:2" s="15" customFormat="1" ht="12.75">
      <c r="B197" s="3"/>
    </row>
    <row r="198" spans="2:2" s="15" customFormat="1" ht="12.75">
      <c r="B198" s="3"/>
    </row>
    <row r="199" spans="2:2" s="15" customFormat="1" ht="12.75">
      <c r="B199" s="3"/>
    </row>
    <row r="200" spans="2:2" s="15" customFormat="1" ht="12.75">
      <c r="B200" s="3"/>
    </row>
    <row r="201" spans="2:2" s="15" customFormat="1" ht="12.75">
      <c r="B201" s="3"/>
    </row>
    <row r="202" spans="2:2" s="15" customFormat="1" ht="12.75">
      <c r="B202" s="3"/>
    </row>
    <row r="203" spans="2:2" s="15" customFormat="1" ht="12.75">
      <c r="B203" s="3"/>
    </row>
    <row r="204" spans="2:2" s="15" customFormat="1" ht="12.75">
      <c r="B204" s="3"/>
    </row>
    <row r="205" spans="2:2" s="15" customFormat="1" ht="12.75">
      <c r="B205" s="3"/>
    </row>
    <row r="206" spans="2:2" s="15" customFormat="1" ht="12.75">
      <c r="B206" s="3"/>
    </row>
    <row r="207" spans="2:2" s="15" customFormat="1" ht="12.75">
      <c r="B207" s="3"/>
    </row>
    <row r="208" spans="2:2" s="15" customFormat="1" ht="12.75">
      <c r="B208" s="3"/>
    </row>
    <row r="209" spans="2:2" s="15" customFormat="1" ht="12.75">
      <c r="B209" s="3"/>
    </row>
    <row r="210" spans="2:2" s="15" customFormat="1" ht="12.75">
      <c r="B210" s="3"/>
    </row>
    <row r="211" spans="2:2" s="15" customFormat="1" ht="12.75">
      <c r="B211" s="3"/>
    </row>
    <row r="212" spans="2:2" s="15" customFormat="1" ht="12.75">
      <c r="B212" s="3"/>
    </row>
    <row r="213" spans="2:2" s="15" customFormat="1" ht="12.75">
      <c r="B213" s="3"/>
    </row>
    <row r="214" spans="2:2" s="15" customFormat="1" ht="12.75">
      <c r="B214" s="3"/>
    </row>
    <row r="215" spans="2:2" s="15" customFormat="1" ht="12.75">
      <c r="B215" s="3"/>
    </row>
    <row r="216" spans="2:2" s="15" customFormat="1" ht="12.75">
      <c r="B216" s="3"/>
    </row>
    <row r="217" spans="2:2" s="15" customFormat="1" ht="12.75">
      <c r="B217" s="3"/>
    </row>
    <row r="218" spans="2:2" s="15" customFormat="1" ht="12.75">
      <c r="B218" s="3"/>
    </row>
    <row r="219" spans="2:2" s="15" customFormat="1" ht="12.75">
      <c r="B219" s="3"/>
    </row>
    <row r="220" spans="2:2" s="15" customFormat="1" ht="12.75">
      <c r="B220" s="3"/>
    </row>
    <row r="221" spans="2:2" s="15" customFormat="1" ht="12.75">
      <c r="B221" s="3"/>
    </row>
    <row r="222" spans="2:2" s="15" customFormat="1" ht="12.75">
      <c r="B222" s="3"/>
    </row>
    <row r="223" spans="2:2" s="15" customFormat="1" ht="12.75">
      <c r="B223" s="3"/>
    </row>
    <row r="224" spans="2:2" s="15" customFormat="1" ht="12.75">
      <c r="B224" s="3"/>
    </row>
    <row r="225" spans="2:2" s="15" customFormat="1" ht="12.75">
      <c r="B225" s="3"/>
    </row>
    <row r="226" spans="2:2" s="15" customFormat="1" ht="12.75">
      <c r="B226" s="3"/>
    </row>
    <row r="227" spans="2:2" s="15" customFormat="1" ht="12.75">
      <c r="B227" s="3"/>
    </row>
    <row r="228" spans="2:2" s="15" customFormat="1" ht="12.75">
      <c r="B228" s="3"/>
    </row>
    <row r="229" spans="2:2" s="15" customFormat="1" ht="12.75">
      <c r="B229" s="3"/>
    </row>
    <row r="230" spans="2:2" s="15" customFormat="1" ht="12.75">
      <c r="B230" s="3"/>
    </row>
    <row r="231" spans="2:2" s="15" customFormat="1" ht="12.75">
      <c r="B231" s="3"/>
    </row>
    <row r="232" spans="2:2" s="15" customFormat="1" ht="12.75">
      <c r="B232" s="3"/>
    </row>
    <row r="233" spans="2:2" s="15" customFormat="1" ht="12.75">
      <c r="B233" s="3"/>
    </row>
    <row r="234" spans="2:2" s="15" customFormat="1" ht="12.75">
      <c r="B234" s="3"/>
    </row>
    <row r="235" spans="2:2" s="15" customFormat="1" ht="12.75">
      <c r="B235" s="3"/>
    </row>
    <row r="236" spans="2:2" s="15" customFormat="1" ht="12.75">
      <c r="B236" s="3"/>
    </row>
    <row r="237" spans="2:2" s="15" customFormat="1" ht="12.75">
      <c r="B237" s="3"/>
    </row>
    <row r="238" spans="2:2" s="15" customFormat="1" ht="12.75">
      <c r="B238" s="3"/>
    </row>
    <row r="239" spans="2:2" s="15" customFormat="1" ht="12.75">
      <c r="B239" s="3"/>
    </row>
    <row r="240" spans="2:2" s="15" customFormat="1" ht="12.75">
      <c r="B240" s="3"/>
    </row>
    <row r="241" spans="2:2" s="15" customFormat="1" ht="12.75">
      <c r="B241" s="3"/>
    </row>
    <row r="242" spans="2:2" s="15" customFormat="1" ht="12.75">
      <c r="B242" s="3"/>
    </row>
    <row r="243" spans="2:2" s="15" customFormat="1" ht="12.75">
      <c r="B243" s="3"/>
    </row>
    <row r="244" spans="2:2" s="15" customFormat="1" ht="12.75">
      <c r="B244" s="3"/>
    </row>
    <row r="245" spans="2:2" s="15" customFormat="1" ht="12.75">
      <c r="B245" s="3"/>
    </row>
    <row r="246" spans="2:2" s="15" customFormat="1" ht="12.75">
      <c r="B246" s="3"/>
    </row>
    <row r="247" spans="2:2" s="15" customFormat="1" ht="12.75">
      <c r="B247" s="3"/>
    </row>
    <row r="248" spans="2:2" s="15" customFormat="1" ht="12.75">
      <c r="B248" s="3"/>
    </row>
    <row r="249" spans="2:2" s="15" customFormat="1" ht="12.75">
      <c r="B249" s="3"/>
    </row>
    <row r="250" spans="2:2" s="15" customFormat="1" ht="12.75">
      <c r="B250" s="3"/>
    </row>
    <row r="251" spans="2:2" s="15" customFormat="1" ht="12.75">
      <c r="B251" s="3"/>
    </row>
    <row r="252" spans="2:2" s="15" customFormat="1" ht="12.75">
      <c r="B252" s="3"/>
    </row>
    <row r="253" spans="2:2">
      <c r="B253" s="14"/>
    </row>
    <row r="254" spans="2:2">
      <c r="B254" s="14"/>
    </row>
    <row r="255" spans="2:2">
      <c r="B255" s="14"/>
    </row>
    <row r="256" spans="2:2">
      <c r="B256" s="14"/>
    </row>
    <row r="257" spans="2:2">
      <c r="B257" s="14"/>
    </row>
    <row r="258" spans="2:2">
      <c r="B258"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R173"/>
  <sheetViews>
    <sheetView tabSelected="1" workbookViewId="0">
      <selection activeCell="I25" sqref="I25"/>
    </sheetView>
  </sheetViews>
  <sheetFormatPr baseColWidth="10" defaultColWidth="11.42578125" defaultRowHeight="15"/>
  <cols>
    <col min="1" max="1" width="6.42578125" style="23" customWidth="1"/>
    <col min="2" max="2" width="14" style="23" customWidth="1"/>
    <col min="3" max="3" width="15.28515625" style="23" customWidth="1"/>
    <col min="4" max="4" width="11.42578125" style="23"/>
    <col min="5" max="5" width="4.42578125" style="23" customWidth="1"/>
    <col min="6" max="8" width="11.42578125" style="23" customWidth="1"/>
    <col min="9" max="9" width="43.85546875" style="23" customWidth="1"/>
    <col min="10" max="10" width="7.28515625" style="23" customWidth="1"/>
    <col min="11" max="11" width="13" style="23" customWidth="1"/>
    <col min="12" max="12" width="19.140625" style="23" customWidth="1"/>
    <col min="13" max="13" width="11.42578125" style="23"/>
    <col min="14" max="14" width="4.42578125" style="23" customWidth="1"/>
    <col min="15" max="15" width="12.5703125" style="23" customWidth="1"/>
    <col min="16" max="17" width="11.42578125" style="23" customWidth="1"/>
    <col min="18" max="18" width="41.42578125" style="23" customWidth="1"/>
    <col min="19" max="16384" width="11.42578125" style="23"/>
  </cols>
  <sheetData>
    <row r="1" spans="2:18" ht="15.75" thickBot="1"/>
    <row r="2" spans="2:18" ht="18.75" customHeight="1" thickTop="1">
      <c r="B2" s="85" t="s">
        <v>52</v>
      </c>
      <c r="C2" s="86"/>
      <c r="D2" s="86"/>
      <c r="E2" s="86"/>
      <c r="F2" s="86"/>
      <c r="G2" s="86"/>
      <c r="H2" s="86"/>
      <c r="I2" s="87"/>
      <c r="K2" s="85" t="s">
        <v>82</v>
      </c>
      <c r="L2" s="86"/>
      <c r="M2" s="86"/>
      <c r="N2" s="86"/>
      <c r="O2" s="86"/>
      <c r="P2" s="86"/>
      <c r="Q2" s="86"/>
      <c r="R2" s="87"/>
    </row>
    <row r="3" spans="2:18" s="27" customFormat="1" ht="18.75">
      <c r="B3" s="24" t="s">
        <v>21</v>
      </c>
      <c r="C3" s="25"/>
      <c r="D3" s="25"/>
      <c r="E3" s="25"/>
      <c r="F3" s="25"/>
      <c r="G3" s="25"/>
      <c r="H3" s="25"/>
      <c r="I3" s="26"/>
      <c r="K3" s="24" t="s">
        <v>21</v>
      </c>
      <c r="L3" s="25"/>
      <c r="M3" s="25"/>
      <c r="N3" s="25"/>
      <c r="O3" s="25"/>
      <c r="P3" s="25"/>
      <c r="Q3" s="25"/>
      <c r="R3" s="26"/>
    </row>
    <row r="4" spans="2:18" ht="13.5" customHeight="1">
      <c r="B4" s="88" t="s">
        <v>39</v>
      </c>
      <c r="C4" s="89"/>
      <c r="D4" s="89"/>
      <c r="E4" s="89"/>
      <c r="F4" s="89"/>
      <c r="G4" s="89"/>
      <c r="H4" s="89"/>
      <c r="I4" s="90"/>
      <c r="K4" s="88" t="s">
        <v>39</v>
      </c>
      <c r="L4" s="89"/>
      <c r="M4" s="89"/>
      <c r="N4" s="89"/>
      <c r="O4" s="89"/>
      <c r="P4" s="89"/>
      <c r="Q4" s="89"/>
      <c r="R4" s="90"/>
    </row>
    <row r="5" spans="2:18">
      <c r="B5" s="28" t="s">
        <v>170</v>
      </c>
      <c r="C5" s="29"/>
      <c r="D5" s="29"/>
      <c r="E5" s="29"/>
      <c r="F5" s="29"/>
      <c r="G5" s="70"/>
      <c r="H5" s="70"/>
      <c r="I5" s="71"/>
      <c r="K5" s="28" t="s">
        <v>26</v>
      </c>
      <c r="L5" s="29"/>
      <c r="M5" s="29"/>
      <c r="N5" s="29"/>
      <c r="O5" s="29"/>
      <c r="P5" s="70"/>
      <c r="Q5" s="70"/>
      <c r="R5" s="71"/>
    </row>
    <row r="6" spans="2:18">
      <c r="B6" s="28" t="s">
        <v>27</v>
      </c>
      <c r="C6" s="29"/>
      <c r="D6" s="29"/>
      <c r="E6" s="29"/>
      <c r="F6" s="29"/>
      <c r="G6" s="70"/>
      <c r="H6" s="70"/>
      <c r="I6" s="71"/>
      <c r="K6" s="28" t="s">
        <v>27</v>
      </c>
      <c r="L6" s="29"/>
      <c r="M6" s="29"/>
      <c r="N6" s="29"/>
      <c r="O6" s="29"/>
      <c r="P6" s="70"/>
      <c r="Q6" s="70"/>
      <c r="R6" s="71"/>
    </row>
    <row r="7" spans="2:18" ht="15.75" thickBot="1">
      <c r="B7" s="28"/>
      <c r="C7" s="29"/>
      <c r="D7" s="29"/>
      <c r="E7" s="29"/>
      <c r="F7" s="29"/>
      <c r="G7" s="70"/>
      <c r="H7" s="70"/>
      <c r="I7" s="71"/>
      <c r="K7" s="28"/>
      <c r="L7" s="29"/>
      <c r="M7" s="29"/>
      <c r="N7" s="29"/>
      <c r="O7" s="29"/>
      <c r="P7" s="70"/>
      <c r="Q7" s="70"/>
      <c r="R7" s="71"/>
    </row>
    <row r="8" spans="2:18" ht="19.5" thickTop="1">
      <c r="B8" s="91" t="s">
        <v>42</v>
      </c>
      <c r="C8" s="92"/>
      <c r="D8" s="92"/>
      <c r="E8" s="92"/>
      <c r="F8" s="92"/>
      <c r="G8" s="92"/>
      <c r="H8" s="92"/>
      <c r="I8" s="93"/>
      <c r="J8" s="27"/>
      <c r="K8" s="91" t="s">
        <v>42</v>
      </c>
      <c r="L8" s="92"/>
      <c r="M8" s="92"/>
      <c r="N8" s="92"/>
      <c r="O8" s="92"/>
      <c r="P8" s="92"/>
      <c r="Q8" s="92"/>
      <c r="R8" s="93"/>
    </row>
    <row r="9" spans="2:18" ht="19.5" thickBot="1">
      <c r="B9" s="94" t="s">
        <v>43</v>
      </c>
      <c r="C9" s="95"/>
      <c r="D9" s="95"/>
      <c r="E9" s="95"/>
      <c r="F9" s="95"/>
      <c r="G9" s="95"/>
      <c r="H9" s="95"/>
      <c r="I9" s="96"/>
      <c r="J9" s="27"/>
      <c r="K9" s="94" t="s">
        <v>43</v>
      </c>
      <c r="L9" s="95"/>
      <c r="M9" s="95"/>
      <c r="N9" s="95"/>
      <c r="O9" s="95"/>
      <c r="P9" s="95"/>
      <c r="Q9" s="95"/>
      <c r="R9" s="96"/>
    </row>
    <row r="10" spans="2:18" ht="15.75" thickTop="1">
      <c r="B10" s="69"/>
      <c r="C10" s="70"/>
      <c r="D10" s="70"/>
      <c r="E10" s="70"/>
      <c r="F10" s="70"/>
      <c r="G10" s="70"/>
      <c r="H10" s="70"/>
      <c r="I10" s="71"/>
      <c r="K10" s="69"/>
      <c r="L10" s="70"/>
      <c r="M10" s="70"/>
      <c r="N10" s="70"/>
      <c r="O10" s="70"/>
      <c r="P10" s="70"/>
      <c r="Q10" s="70"/>
      <c r="R10" s="71"/>
    </row>
    <row r="11" spans="2:18">
      <c r="B11" s="82" t="s">
        <v>53</v>
      </c>
      <c r="C11" s="83"/>
      <c r="D11" s="83"/>
      <c r="E11" s="83"/>
      <c r="F11" s="83"/>
      <c r="G11" s="83"/>
      <c r="H11" s="83"/>
      <c r="I11" s="84"/>
      <c r="K11" s="82" t="s">
        <v>53</v>
      </c>
      <c r="L11" s="83"/>
      <c r="M11" s="83"/>
      <c r="N11" s="83"/>
      <c r="O11" s="83"/>
      <c r="P11" s="83"/>
      <c r="Q11" s="83"/>
      <c r="R11" s="84"/>
    </row>
    <row r="12" spans="2:18">
      <c r="B12" s="67" t="s">
        <v>169</v>
      </c>
      <c r="C12" s="68"/>
      <c r="D12" s="68"/>
      <c r="E12" s="68"/>
      <c r="F12" s="68"/>
      <c r="G12" s="68"/>
      <c r="H12" s="35"/>
      <c r="I12" s="36"/>
      <c r="K12" s="67" t="s">
        <v>169</v>
      </c>
      <c r="L12" s="68"/>
      <c r="M12" s="68"/>
      <c r="N12" s="68"/>
      <c r="O12" s="68"/>
      <c r="P12" s="68"/>
      <c r="Q12" s="35"/>
      <c r="R12" s="36"/>
    </row>
    <row r="13" spans="2:18">
      <c r="B13" s="75" t="s">
        <v>89</v>
      </c>
      <c r="C13" s="76"/>
      <c r="D13" s="76"/>
      <c r="E13" s="76"/>
      <c r="F13" s="76"/>
      <c r="G13" s="76"/>
      <c r="H13" s="76"/>
      <c r="I13" s="77"/>
      <c r="K13" s="75" t="s">
        <v>89</v>
      </c>
      <c r="L13" s="76"/>
      <c r="M13" s="76"/>
      <c r="N13" s="76"/>
      <c r="O13" s="76"/>
      <c r="P13" s="76"/>
      <c r="Q13" s="76"/>
      <c r="R13" s="77"/>
    </row>
    <row r="14" spans="2:18">
      <c r="B14" s="69"/>
      <c r="C14" s="70"/>
      <c r="D14" s="70"/>
      <c r="E14" s="70"/>
      <c r="F14" s="70"/>
      <c r="G14" s="70"/>
      <c r="H14" s="70"/>
      <c r="I14" s="71"/>
      <c r="K14" s="69"/>
      <c r="L14" s="70"/>
      <c r="M14" s="70"/>
      <c r="N14" s="70"/>
      <c r="O14" s="70"/>
      <c r="P14" s="70"/>
      <c r="Q14" s="70"/>
      <c r="R14" s="71"/>
    </row>
    <row r="15" spans="2:18" ht="15.75" thickBot="1">
      <c r="B15" s="69" t="s">
        <v>167</v>
      </c>
      <c r="C15" s="70"/>
      <c r="D15" s="70"/>
      <c r="E15" s="70"/>
      <c r="F15" s="70"/>
      <c r="G15" s="70"/>
      <c r="H15" s="70"/>
      <c r="I15" s="71"/>
      <c r="K15" s="69" t="s">
        <v>167</v>
      </c>
      <c r="L15" s="70"/>
      <c r="M15" s="70"/>
      <c r="N15" s="70"/>
      <c r="O15" s="70"/>
      <c r="P15" s="70"/>
      <c r="Q15" s="70"/>
      <c r="R15" s="71"/>
    </row>
    <row r="16" spans="2:18" ht="15.75" thickBot="1">
      <c r="B16" s="69"/>
      <c r="C16" s="70"/>
      <c r="D16" s="70"/>
      <c r="E16" s="37" t="s">
        <v>22</v>
      </c>
      <c r="F16" s="38"/>
      <c r="G16" s="70"/>
      <c r="H16" s="58">
        <f>IF(F16="",0,IF(F16=0,0,IF(F16&gt;0,TRUNC((F16+29999.99)/30000)*2+2)))</f>
        <v>0</v>
      </c>
      <c r="I16" s="39" t="s">
        <v>24</v>
      </c>
      <c r="K16" s="69"/>
      <c r="L16" s="70"/>
      <c r="M16" s="70"/>
      <c r="N16" s="37" t="s">
        <v>22</v>
      </c>
      <c r="O16" s="38"/>
      <c r="P16" s="70"/>
      <c r="Q16" s="58">
        <f>IF(O16="",0,IF(O16=0,0,IF(O16&gt;0,TRUNC((O16+29999.99)/30000)*2+2)))</f>
        <v>0</v>
      </c>
      <c r="R16" s="39" t="s">
        <v>24</v>
      </c>
    </row>
    <row r="17" spans="2:18">
      <c r="B17" s="69"/>
      <c r="C17" s="70"/>
      <c r="D17" s="70"/>
      <c r="E17" s="37"/>
      <c r="F17" s="70"/>
      <c r="G17" s="70"/>
      <c r="H17" s="40"/>
      <c r="I17" s="39"/>
      <c r="K17" s="69"/>
      <c r="L17" s="70"/>
      <c r="M17" s="70"/>
      <c r="N17" s="37"/>
      <c r="O17" s="70"/>
      <c r="P17" s="70"/>
      <c r="Q17" s="40"/>
      <c r="R17" s="39"/>
    </row>
    <row r="18" spans="2:18" ht="18.75" customHeight="1" thickBot="1">
      <c r="B18" s="72" t="s">
        <v>80</v>
      </c>
      <c r="C18" s="73"/>
      <c r="D18" s="73"/>
      <c r="E18" s="73"/>
      <c r="F18" s="73"/>
      <c r="G18" s="73"/>
      <c r="H18" s="73"/>
      <c r="I18" s="74"/>
      <c r="K18" s="72" t="s">
        <v>80</v>
      </c>
      <c r="L18" s="73"/>
      <c r="M18" s="73"/>
      <c r="N18" s="73"/>
      <c r="O18" s="73"/>
      <c r="P18" s="73"/>
      <c r="Q18" s="73"/>
      <c r="R18" s="74"/>
    </row>
    <row r="19" spans="2:18" ht="15.75" thickBot="1">
      <c r="B19" s="69"/>
      <c r="C19" s="70"/>
      <c r="D19" s="70"/>
      <c r="E19" s="37" t="s">
        <v>23</v>
      </c>
      <c r="F19" s="38"/>
      <c r="G19" s="70"/>
      <c r="H19" s="58">
        <f>F19</f>
        <v>0</v>
      </c>
      <c r="I19" s="39" t="s">
        <v>24</v>
      </c>
      <c r="K19" s="69"/>
      <c r="L19" s="70"/>
      <c r="M19" s="70"/>
      <c r="N19" s="37" t="s">
        <v>23</v>
      </c>
      <c r="O19" s="38"/>
      <c r="P19" s="70"/>
      <c r="Q19" s="58">
        <f>O19</f>
        <v>0</v>
      </c>
      <c r="R19" s="39" t="s">
        <v>24</v>
      </c>
    </row>
    <row r="20" spans="2:18">
      <c r="B20" s="69"/>
      <c r="C20" s="70"/>
      <c r="D20" s="70"/>
      <c r="E20" s="70"/>
      <c r="F20" s="70"/>
      <c r="G20" s="70"/>
      <c r="H20" s="41"/>
      <c r="I20" s="71"/>
      <c r="K20" s="69"/>
      <c r="L20" s="70"/>
      <c r="M20" s="70"/>
      <c r="N20" s="70"/>
      <c r="O20" s="70"/>
      <c r="P20" s="70"/>
      <c r="Q20" s="41"/>
      <c r="R20" s="71"/>
    </row>
    <row r="21" spans="2:18" ht="15" customHeight="1">
      <c r="B21" s="75" t="s">
        <v>88</v>
      </c>
      <c r="C21" s="76"/>
      <c r="D21" s="76"/>
      <c r="E21" s="76"/>
      <c r="F21" s="76"/>
      <c r="G21" s="76"/>
      <c r="H21" s="76"/>
      <c r="I21" s="77"/>
      <c r="K21" s="75" t="s">
        <v>88</v>
      </c>
      <c r="L21" s="76"/>
      <c r="M21" s="76"/>
      <c r="N21" s="76"/>
      <c r="O21" s="76"/>
      <c r="P21" s="76"/>
      <c r="Q21" s="76"/>
      <c r="R21" s="77"/>
    </row>
    <row r="22" spans="2:18">
      <c r="B22" s="69"/>
      <c r="C22" s="70"/>
      <c r="D22" s="70"/>
      <c r="E22" s="70"/>
      <c r="F22" s="70"/>
      <c r="G22" s="70"/>
      <c r="H22" s="70"/>
      <c r="I22" s="71"/>
      <c r="K22" s="69"/>
      <c r="L22" s="70"/>
      <c r="M22" s="70"/>
      <c r="N22" s="70"/>
      <c r="O22" s="70"/>
      <c r="P22" s="70"/>
      <c r="Q22" s="70"/>
      <c r="R22" s="71"/>
    </row>
    <row r="23" spans="2:18">
      <c r="B23" s="69" t="s">
        <v>81</v>
      </c>
      <c r="C23" s="70"/>
      <c r="D23" s="70"/>
      <c r="E23" s="70"/>
      <c r="F23" s="70"/>
      <c r="G23" s="70"/>
      <c r="H23" s="70"/>
      <c r="I23" s="71"/>
      <c r="K23" s="69" t="s">
        <v>81</v>
      </c>
      <c r="L23" s="70"/>
      <c r="M23" s="70"/>
      <c r="N23" s="70"/>
      <c r="O23" s="70"/>
      <c r="P23" s="70"/>
      <c r="Q23" s="70"/>
      <c r="R23" s="71"/>
    </row>
    <row r="24" spans="2:18" ht="15.75" thickBot="1">
      <c r="B24" s="97" t="s">
        <v>54</v>
      </c>
      <c r="C24" s="98"/>
      <c r="D24" s="98"/>
      <c r="E24" s="98"/>
      <c r="F24" s="70"/>
      <c r="G24" s="70"/>
      <c r="H24" s="70"/>
      <c r="I24" s="71"/>
      <c r="K24" s="97" t="s">
        <v>54</v>
      </c>
      <c r="L24" s="98"/>
      <c r="M24" s="98"/>
      <c r="N24" s="98"/>
      <c r="O24" s="70"/>
      <c r="P24" s="70"/>
      <c r="Q24" s="70"/>
      <c r="R24" s="71"/>
    </row>
    <row r="25" spans="2:18" ht="15.75" thickBot="1">
      <c r="B25" s="69"/>
      <c r="C25" s="70"/>
      <c r="D25" s="70"/>
      <c r="E25" s="37" t="s">
        <v>22</v>
      </c>
      <c r="F25" s="38"/>
      <c r="G25" s="70"/>
      <c r="H25" s="58">
        <f>IF(F25="",0,IF(F25=0,0,IF(F25&gt;0,TRUNC((F25+29999.99)/30000)*0.5+0.5)))</f>
        <v>0</v>
      </c>
      <c r="I25" s="39" t="s">
        <v>24</v>
      </c>
      <c r="K25" s="69"/>
      <c r="L25" s="70"/>
      <c r="M25" s="70"/>
      <c r="N25" s="37" t="s">
        <v>22</v>
      </c>
      <c r="O25" s="38"/>
      <c r="P25" s="70"/>
      <c r="Q25" s="58">
        <f>IF(O25="",0,IF(O25=0,0,IF(O25&gt;0,TRUNC((O25+29999.99)/30000)*0.5+0.5)))</f>
        <v>0</v>
      </c>
      <c r="R25" s="39" t="s">
        <v>24</v>
      </c>
    </row>
    <row r="26" spans="2:18">
      <c r="B26" s="69"/>
      <c r="C26" s="70"/>
      <c r="D26" s="70"/>
      <c r="E26" s="37"/>
      <c r="F26" s="70"/>
      <c r="G26" s="70"/>
      <c r="H26" s="40"/>
      <c r="I26" s="39"/>
      <c r="K26" s="69"/>
      <c r="L26" s="70"/>
      <c r="M26" s="70"/>
      <c r="N26" s="37"/>
      <c r="O26" s="70"/>
      <c r="P26" s="70"/>
      <c r="Q26" s="40"/>
      <c r="R26" s="39"/>
    </row>
    <row r="27" spans="2:18" ht="15.75" thickBot="1">
      <c r="B27" s="72" t="s">
        <v>86</v>
      </c>
      <c r="C27" s="73"/>
      <c r="D27" s="73"/>
      <c r="E27" s="73"/>
      <c r="F27" s="73"/>
      <c r="G27" s="73"/>
      <c r="H27" s="73"/>
      <c r="I27" s="74"/>
      <c r="K27" s="72" t="s">
        <v>86</v>
      </c>
      <c r="L27" s="73"/>
      <c r="M27" s="73"/>
      <c r="N27" s="73"/>
      <c r="O27" s="73"/>
      <c r="P27" s="73"/>
      <c r="Q27" s="73"/>
      <c r="R27" s="74"/>
    </row>
    <row r="28" spans="2:18" ht="15.75" customHeight="1" thickBot="1">
      <c r="B28" s="69"/>
      <c r="C28" s="70"/>
      <c r="D28" s="70"/>
      <c r="E28" s="37" t="s">
        <v>23</v>
      </c>
      <c r="F28" s="38"/>
      <c r="G28" s="70"/>
      <c r="H28" s="58">
        <f>F28/2</f>
        <v>0</v>
      </c>
      <c r="I28" s="39" t="s">
        <v>24</v>
      </c>
      <c r="K28" s="69"/>
      <c r="L28" s="70"/>
      <c r="M28" s="70"/>
      <c r="N28" s="37" t="s">
        <v>23</v>
      </c>
      <c r="O28" s="38"/>
      <c r="P28" s="70"/>
      <c r="Q28" s="58">
        <f>O28/2</f>
        <v>0</v>
      </c>
      <c r="R28" s="39" t="s">
        <v>24</v>
      </c>
    </row>
    <row r="29" spans="2:18">
      <c r="B29" s="69"/>
      <c r="C29" s="70"/>
      <c r="D29" s="70"/>
      <c r="E29" s="70"/>
      <c r="F29" s="70"/>
      <c r="G29" s="70"/>
      <c r="H29" s="41"/>
      <c r="I29" s="71"/>
      <c r="K29" s="69"/>
      <c r="L29" s="70"/>
      <c r="M29" s="70"/>
      <c r="N29" s="70"/>
      <c r="O29" s="70"/>
      <c r="P29" s="70"/>
      <c r="Q29" s="41"/>
      <c r="R29" s="71"/>
    </row>
    <row r="30" spans="2:18" ht="15" customHeight="1">
      <c r="B30" s="82" t="s">
        <v>50</v>
      </c>
      <c r="C30" s="83"/>
      <c r="D30" s="83"/>
      <c r="E30" s="83"/>
      <c r="F30" s="83"/>
      <c r="G30" s="83"/>
      <c r="H30" s="83"/>
      <c r="I30" s="84"/>
      <c r="K30" s="82" t="s">
        <v>50</v>
      </c>
      <c r="L30" s="83"/>
      <c r="M30" s="83"/>
      <c r="N30" s="83"/>
      <c r="O30" s="83"/>
      <c r="P30" s="83"/>
      <c r="Q30" s="83"/>
      <c r="R30" s="84"/>
    </row>
    <row r="31" spans="2:18">
      <c r="B31" s="67" t="s">
        <v>188</v>
      </c>
      <c r="C31" s="68"/>
      <c r="D31" s="68"/>
      <c r="E31" s="68"/>
      <c r="F31" s="68"/>
      <c r="G31" s="68"/>
      <c r="H31" s="35"/>
      <c r="I31" s="36"/>
      <c r="K31" s="67" t="s">
        <v>143</v>
      </c>
      <c r="L31" s="68"/>
      <c r="M31" s="68"/>
      <c r="N31" s="68"/>
      <c r="O31" s="68"/>
      <c r="P31" s="68"/>
      <c r="Q31" s="35"/>
      <c r="R31" s="36"/>
    </row>
    <row r="32" spans="2:18">
      <c r="B32" s="69"/>
      <c r="C32" s="70"/>
      <c r="D32" s="70"/>
      <c r="E32" s="70"/>
      <c r="F32" s="70"/>
      <c r="G32" s="70"/>
      <c r="H32" s="41"/>
      <c r="I32" s="71"/>
      <c r="K32" s="69"/>
      <c r="L32" s="70"/>
      <c r="M32" s="70"/>
      <c r="N32" s="70"/>
      <c r="O32" s="70"/>
      <c r="P32" s="70"/>
      <c r="Q32" s="41"/>
      <c r="R32" s="71"/>
    </row>
    <row r="33" spans="2:18" ht="15.75" thickBot="1">
      <c r="B33" s="69" t="s">
        <v>83</v>
      </c>
      <c r="C33" s="70"/>
      <c r="D33" s="70"/>
      <c r="E33" s="70"/>
      <c r="F33" s="70"/>
      <c r="G33" s="70"/>
      <c r="H33" s="41"/>
      <c r="I33" s="71"/>
      <c r="K33" s="69" t="s">
        <v>177</v>
      </c>
      <c r="L33" s="70"/>
      <c r="M33" s="70"/>
      <c r="N33" s="70"/>
      <c r="O33" s="70"/>
      <c r="P33" s="70"/>
      <c r="Q33" s="41"/>
      <c r="R33" s="71"/>
    </row>
    <row r="34" spans="2:18" ht="15.75" thickBot="1">
      <c r="B34" s="69"/>
      <c r="C34" s="70"/>
      <c r="D34" s="70"/>
      <c r="E34" s="37" t="s">
        <v>92</v>
      </c>
      <c r="F34" s="38"/>
      <c r="G34" s="70"/>
      <c r="H34" s="58">
        <f>F34*4</f>
        <v>0</v>
      </c>
      <c r="I34" s="39" t="s">
        <v>24</v>
      </c>
      <c r="K34" s="69"/>
      <c r="L34" s="70"/>
      <c r="M34" s="70"/>
      <c r="N34" s="37" t="s">
        <v>97</v>
      </c>
      <c r="O34" s="38"/>
      <c r="P34" s="70"/>
      <c r="Q34" s="58">
        <f>O34*4</f>
        <v>0</v>
      </c>
      <c r="R34" s="39" t="s">
        <v>24</v>
      </c>
    </row>
    <row r="35" spans="2:18">
      <c r="B35" s="69"/>
      <c r="C35" s="70"/>
      <c r="D35" s="70"/>
      <c r="E35" s="70"/>
      <c r="F35" s="70"/>
      <c r="G35" s="70"/>
      <c r="H35" s="41"/>
      <c r="I35" s="71"/>
      <c r="K35" s="69"/>
      <c r="L35" s="70"/>
      <c r="M35" s="70"/>
      <c r="N35" s="70"/>
      <c r="O35" s="70"/>
      <c r="P35" s="70"/>
      <c r="Q35" s="41"/>
      <c r="R35" s="71"/>
    </row>
    <row r="36" spans="2:18" ht="15.75" thickBot="1">
      <c r="B36" s="69" t="s">
        <v>84</v>
      </c>
      <c r="C36" s="70"/>
      <c r="D36" s="70"/>
      <c r="E36" s="70"/>
      <c r="F36" s="70"/>
      <c r="G36" s="70"/>
      <c r="H36" s="41"/>
      <c r="I36" s="71"/>
      <c r="K36" s="69" t="s">
        <v>175</v>
      </c>
      <c r="L36" s="70"/>
      <c r="M36" s="70"/>
      <c r="N36" s="70"/>
      <c r="O36" s="70"/>
      <c r="P36" s="70"/>
      <c r="Q36" s="41"/>
      <c r="R36" s="71"/>
    </row>
    <row r="37" spans="2:18" ht="15.75" thickBot="1">
      <c r="B37" s="69"/>
      <c r="C37" s="70"/>
      <c r="D37" s="70"/>
      <c r="E37" s="37" t="s">
        <v>93</v>
      </c>
      <c r="F37" s="38"/>
      <c r="G37" s="70"/>
      <c r="H37" s="58">
        <f>F37*3</f>
        <v>0</v>
      </c>
      <c r="I37" s="39" t="s">
        <v>24</v>
      </c>
      <c r="K37" s="69"/>
      <c r="L37" s="70"/>
      <c r="M37" s="70"/>
      <c r="N37" s="37" t="s">
        <v>98</v>
      </c>
      <c r="O37" s="38"/>
      <c r="P37" s="70"/>
      <c r="Q37" s="58">
        <f>O37*3</f>
        <v>0</v>
      </c>
      <c r="R37" s="39" t="s">
        <v>24</v>
      </c>
    </row>
    <row r="38" spans="2:18">
      <c r="B38" s="69"/>
      <c r="C38" s="70"/>
      <c r="D38" s="70"/>
      <c r="E38" s="70"/>
      <c r="F38" s="70"/>
      <c r="G38" s="70"/>
      <c r="H38" s="41"/>
      <c r="I38" s="71"/>
      <c r="K38" s="69"/>
      <c r="L38" s="70"/>
      <c r="M38" s="70"/>
      <c r="N38" s="70"/>
      <c r="O38" s="70"/>
      <c r="P38" s="70"/>
      <c r="Q38" s="41"/>
      <c r="R38" s="71"/>
    </row>
    <row r="39" spans="2:18" ht="15.75" thickBot="1">
      <c r="B39" s="69" t="s">
        <v>94</v>
      </c>
      <c r="C39" s="70"/>
      <c r="D39" s="70"/>
      <c r="E39" s="70"/>
      <c r="F39" s="70"/>
      <c r="G39" s="70"/>
      <c r="H39" s="41"/>
      <c r="I39" s="71"/>
      <c r="K39" s="69" t="s">
        <v>176</v>
      </c>
      <c r="L39" s="70"/>
      <c r="M39" s="70"/>
      <c r="N39" s="70"/>
      <c r="O39" s="70"/>
      <c r="P39" s="70"/>
      <c r="Q39" s="41"/>
      <c r="R39" s="71"/>
    </row>
    <row r="40" spans="2:18" ht="15.75" thickBot="1">
      <c r="B40" s="69"/>
      <c r="C40" s="70"/>
      <c r="D40" s="70"/>
      <c r="E40" s="37" t="s">
        <v>95</v>
      </c>
      <c r="F40" s="38"/>
      <c r="G40" s="70"/>
      <c r="H40" s="58">
        <f>F40*2</f>
        <v>0</v>
      </c>
      <c r="I40" s="39" t="s">
        <v>24</v>
      </c>
      <c r="K40" s="69"/>
      <c r="L40" s="70"/>
      <c r="M40" s="70"/>
      <c r="N40" s="37" t="s">
        <v>99</v>
      </c>
      <c r="O40" s="38"/>
      <c r="P40" s="70"/>
      <c r="Q40" s="58">
        <f>O40*2</f>
        <v>0</v>
      </c>
      <c r="R40" s="39" t="s">
        <v>24</v>
      </c>
    </row>
    <row r="41" spans="2:18">
      <c r="B41" s="69"/>
      <c r="C41" s="70"/>
      <c r="D41" s="70"/>
      <c r="E41" s="70"/>
      <c r="F41" s="70"/>
      <c r="G41" s="70"/>
      <c r="H41" s="41"/>
      <c r="I41" s="71"/>
      <c r="K41" s="69"/>
      <c r="L41" s="70"/>
      <c r="M41" s="70"/>
      <c r="N41" s="70"/>
      <c r="O41" s="70"/>
      <c r="P41" s="70"/>
      <c r="Q41" s="41"/>
      <c r="R41" s="71"/>
    </row>
    <row r="42" spans="2:18" ht="15.75" thickBot="1">
      <c r="B42" s="69" t="s">
        <v>85</v>
      </c>
      <c r="C42" s="70"/>
      <c r="D42" s="70"/>
      <c r="E42" s="70"/>
      <c r="F42" s="70"/>
      <c r="G42" s="70"/>
      <c r="H42" s="41"/>
      <c r="I42" s="71"/>
      <c r="K42" s="69" t="s">
        <v>178</v>
      </c>
      <c r="L42" s="70"/>
      <c r="M42" s="70"/>
      <c r="N42" s="70"/>
      <c r="O42" s="70"/>
      <c r="P42" s="70"/>
      <c r="Q42" s="41"/>
      <c r="R42" s="71"/>
    </row>
    <row r="43" spans="2:18" ht="15.75" thickBot="1">
      <c r="B43" s="69"/>
      <c r="C43" s="70"/>
      <c r="D43" s="70"/>
      <c r="E43" s="37" t="s">
        <v>96</v>
      </c>
      <c r="F43" s="38"/>
      <c r="G43" s="70"/>
      <c r="H43" s="58">
        <f>F43*1</f>
        <v>0</v>
      </c>
      <c r="I43" s="39" t="s">
        <v>24</v>
      </c>
      <c r="K43" s="69"/>
      <c r="L43" s="70"/>
      <c r="M43" s="70"/>
      <c r="N43" s="37" t="s">
        <v>100</v>
      </c>
      <c r="O43" s="38"/>
      <c r="P43" s="70"/>
      <c r="Q43" s="58">
        <f>O43*1</f>
        <v>0</v>
      </c>
      <c r="R43" s="39" t="s">
        <v>24</v>
      </c>
    </row>
    <row r="44" spans="2:18">
      <c r="B44" s="69"/>
      <c r="C44" s="70"/>
      <c r="D44" s="70"/>
      <c r="E44" s="37"/>
      <c r="F44" s="70"/>
      <c r="G44" s="70"/>
      <c r="H44" s="40"/>
      <c r="I44" s="39"/>
      <c r="K44" s="69"/>
      <c r="L44" s="70"/>
      <c r="M44" s="70"/>
      <c r="N44" s="37"/>
      <c r="O44" s="70"/>
      <c r="P44" s="70"/>
      <c r="Q44" s="40"/>
      <c r="R44" s="39"/>
    </row>
    <row r="45" spans="2:18" ht="15.75" thickBot="1">
      <c r="B45" s="69"/>
      <c r="C45" s="70"/>
      <c r="D45" s="70"/>
      <c r="E45" s="37"/>
      <c r="F45" s="70"/>
      <c r="G45" s="70"/>
      <c r="H45" s="40"/>
      <c r="I45" s="39"/>
      <c r="K45" s="69"/>
      <c r="L45" s="70"/>
      <c r="M45" s="70"/>
      <c r="N45" s="37"/>
      <c r="O45" s="70"/>
      <c r="P45" s="70"/>
      <c r="Q45" s="40"/>
      <c r="R45" s="39"/>
    </row>
    <row r="46" spans="2:18" ht="15.75" thickBot="1">
      <c r="B46" s="43" t="s">
        <v>190</v>
      </c>
      <c r="C46" s="44"/>
      <c r="D46" s="45" t="s">
        <v>183</v>
      </c>
      <c r="E46" s="61">
        <f>F34</f>
        <v>0</v>
      </c>
      <c r="F46" s="70"/>
      <c r="G46" s="70"/>
      <c r="H46" s="40"/>
      <c r="I46" s="39"/>
      <c r="K46" s="43" t="s">
        <v>205</v>
      </c>
      <c r="L46" s="44"/>
      <c r="M46" s="45" t="s">
        <v>183</v>
      </c>
      <c r="N46" s="61"/>
      <c r="O46" s="70"/>
      <c r="P46" s="70"/>
      <c r="Q46" s="40"/>
      <c r="R46" s="39"/>
    </row>
    <row r="47" spans="2:18" ht="15.75" thickBot="1">
      <c r="B47" s="46" t="s">
        <v>189</v>
      </c>
      <c r="C47" s="47"/>
      <c r="D47" s="45" t="s">
        <v>184</v>
      </c>
      <c r="E47" s="61">
        <f>F37</f>
        <v>0</v>
      </c>
      <c r="F47" s="70"/>
      <c r="G47" s="70"/>
      <c r="H47" s="40"/>
      <c r="I47" s="39"/>
      <c r="K47" s="48" t="s">
        <v>189</v>
      </c>
      <c r="L47" s="49"/>
      <c r="M47" s="45" t="s">
        <v>184</v>
      </c>
      <c r="N47" s="61"/>
      <c r="O47" s="70"/>
      <c r="P47" s="70"/>
      <c r="Q47" s="40"/>
      <c r="R47" s="39"/>
    </row>
    <row r="48" spans="2:18" ht="15.75" thickBot="1">
      <c r="B48" s="48"/>
      <c r="C48" s="49"/>
      <c r="D48" s="45" t="s">
        <v>185</v>
      </c>
      <c r="E48" s="61">
        <f>F40</f>
        <v>0</v>
      </c>
      <c r="F48" s="70"/>
      <c r="G48" s="70"/>
      <c r="H48" s="40"/>
      <c r="I48" s="39"/>
      <c r="K48" s="48"/>
      <c r="L48" s="49"/>
      <c r="M48" s="45" t="s">
        <v>185</v>
      </c>
      <c r="N48" s="61"/>
      <c r="O48" s="70"/>
      <c r="P48" s="70"/>
      <c r="Q48" s="40"/>
      <c r="R48" s="39"/>
    </row>
    <row r="49" spans="2:18" ht="15.75" thickBot="1">
      <c r="B49" s="48"/>
      <c r="C49" s="49"/>
      <c r="D49" s="45" t="s">
        <v>186</v>
      </c>
      <c r="E49" s="61">
        <f>F43</f>
        <v>0</v>
      </c>
      <c r="F49" s="70"/>
      <c r="G49" s="70"/>
      <c r="H49" s="40"/>
      <c r="I49" s="39"/>
      <c r="K49" s="48"/>
      <c r="L49" s="49"/>
      <c r="M49" s="45" t="s">
        <v>186</v>
      </c>
      <c r="N49" s="61"/>
      <c r="O49" s="70"/>
      <c r="P49" s="70"/>
      <c r="Q49" s="40"/>
      <c r="R49" s="39"/>
    </row>
    <row r="50" spans="2:18" ht="15.75" thickBot="1">
      <c r="B50" s="50"/>
      <c r="C50" s="51"/>
      <c r="D50" s="45" t="s">
        <v>187</v>
      </c>
      <c r="E50" s="61">
        <f>SUM(E46:E49)</f>
        <v>0</v>
      </c>
      <c r="F50" s="70"/>
      <c r="G50" s="70"/>
      <c r="H50" s="40"/>
      <c r="I50" s="39"/>
      <c r="K50" s="50"/>
      <c r="L50" s="51"/>
      <c r="M50" s="45" t="s">
        <v>187</v>
      </c>
      <c r="N50" s="61">
        <f>SUM(N46:N49)</f>
        <v>0</v>
      </c>
      <c r="O50" s="70"/>
      <c r="P50" s="70"/>
      <c r="Q50" s="40"/>
      <c r="R50" s="39"/>
    </row>
    <row r="51" spans="2:18">
      <c r="B51" s="69"/>
      <c r="C51" s="70"/>
      <c r="D51" s="70"/>
      <c r="E51" s="37"/>
      <c r="F51" s="70"/>
      <c r="G51" s="70"/>
      <c r="H51" s="40"/>
      <c r="I51" s="39"/>
      <c r="K51" s="69"/>
      <c r="L51" s="70"/>
      <c r="M51" s="70"/>
      <c r="N51" s="37"/>
      <c r="O51" s="70"/>
      <c r="P51" s="70"/>
      <c r="Q51" s="40"/>
      <c r="R51" s="39"/>
    </row>
    <row r="52" spans="2:18">
      <c r="B52" s="69"/>
      <c r="C52" s="70"/>
      <c r="D52" s="70"/>
      <c r="E52" s="37"/>
      <c r="F52" s="70"/>
      <c r="G52" s="70"/>
      <c r="H52" s="40"/>
      <c r="I52" s="39"/>
      <c r="K52" s="69"/>
      <c r="L52" s="70"/>
      <c r="M52" s="70"/>
      <c r="N52" s="37"/>
      <c r="O52" s="70"/>
      <c r="P52" s="70"/>
      <c r="Q52" s="40"/>
      <c r="R52" s="39"/>
    </row>
    <row r="53" spans="2:18">
      <c r="B53" s="67" t="s">
        <v>87</v>
      </c>
      <c r="C53" s="68"/>
      <c r="D53" s="68"/>
      <c r="E53" s="68"/>
      <c r="F53" s="68"/>
      <c r="G53" s="68"/>
      <c r="H53" s="35"/>
      <c r="I53" s="36"/>
      <c r="K53" s="67" t="s">
        <v>87</v>
      </c>
      <c r="L53" s="68"/>
      <c r="M53" s="68"/>
      <c r="N53" s="68"/>
      <c r="O53" s="68"/>
      <c r="P53" s="68"/>
      <c r="Q53" s="35"/>
      <c r="R53" s="36"/>
    </row>
    <row r="54" spans="2:18">
      <c r="B54" s="69"/>
      <c r="C54" s="70"/>
      <c r="D54" s="70"/>
      <c r="E54" s="70"/>
      <c r="F54" s="70"/>
      <c r="G54" s="70"/>
      <c r="H54" s="41"/>
      <c r="I54" s="71"/>
      <c r="K54" s="69"/>
      <c r="L54" s="70"/>
      <c r="M54" s="70"/>
      <c r="N54" s="70"/>
      <c r="O54" s="70"/>
      <c r="P54" s="70"/>
      <c r="Q54" s="41"/>
      <c r="R54" s="71"/>
    </row>
    <row r="55" spans="2:18" ht="15.75" thickBot="1">
      <c r="B55" s="69" t="s">
        <v>191</v>
      </c>
      <c r="C55" s="70"/>
      <c r="D55" s="70"/>
      <c r="E55" s="70"/>
      <c r="F55" s="70"/>
      <c r="G55" s="70"/>
      <c r="H55" s="41"/>
      <c r="I55" s="71"/>
      <c r="K55" s="69" t="s">
        <v>191</v>
      </c>
      <c r="L55" s="70"/>
      <c r="M55" s="70"/>
      <c r="N55" s="70"/>
      <c r="O55" s="70"/>
      <c r="P55" s="70"/>
      <c r="Q55" s="41"/>
      <c r="R55" s="71"/>
    </row>
    <row r="56" spans="2:18" ht="15.75" thickBot="1">
      <c r="B56" s="69"/>
      <c r="C56" s="70"/>
      <c r="D56" s="70"/>
      <c r="E56" s="37" t="s">
        <v>109</v>
      </c>
      <c r="F56" s="38"/>
      <c r="G56" s="70"/>
      <c r="H56" s="58">
        <f>F56*4</f>
        <v>0</v>
      </c>
      <c r="I56" s="39" t="s">
        <v>24</v>
      </c>
      <c r="K56" s="69"/>
      <c r="L56" s="70"/>
      <c r="M56" s="70"/>
      <c r="N56" s="37" t="s">
        <v>101</v>
      </c>
      <c r="O56" s="38"/>
      <c r="P56" s="70"/>
      <c r="Q56" s="58">
        <f>O56*4</f>
        <v>0</v>
      </c>
      <c r="R56" s="39" t="s">
        <v>24</v>
      </c>
    </row>
    <row r="57" spans="2:18">
      <c r="B57" s="69"/>
      <c r="C57" s="70"/>
      <c r="D57" s="70"/>
      <c r="E57" s="37"/>
      <c r="F57" s="70"/>
      <c r="G57" s="70"/>
      <c r="H57" s="70"/>
      <c r="I57" s="39"/>
      <c r="K57" s="69"/>
      <c r="L57" s="70"/>
      <c r="M57" s="70"/>
      <c r="N57" s="37"/>
      <c r="O57" s="70"/>
      <c r="P57" s="70"/>
      <c r="Q57" s="70"/>
      <c r="R57" s="39"/>
    </row>
    <row r="58" spans="2:18" ht="15.75" thickBot="1">
      <c r="B58" s="69"/>
      <c r="C58" s="70"/>
      <c r="D58" s="70"/>
      <c r="E58" s="37"/>
      <c r="F58" s="70"/>
      <c r="G58" s="70"/>
      <c r="H58" s="70"/>
      <c r="I58" s="39"/>
      <c r="K58" s="69" t="s">
        <v>104</v>
      </c>
      <c r="L58" s="70"/>
      <c r="M58" s="70"/>
      <c r="N58" s="70"/>
      <c r="O58" s="70"/>
      <c r="P58" s="70"/>
      <c r="Q58" s="41"/>
      <c r="R58" s="71"/>
    </row>
    <row r="59" spans="2:18" ht="15.75" thickBot="1">
      <c r="B59" s="69"/>
      <c r="C59" s="70"/>
      <c r="D59" s="70"/>
      <c r="E59" s="37"/>
      <c r="F59" s="70"/>
      <c r="G59" s="70"/>
      <c r="H59" s="70"/>
      <c r="I59" s="39"/>
      <c r="K59" s="69"/>
      <c r="L59" s="70"/>
      <c r="M59" s="70"/>
      <c r="N59" s="37" t="s">
        <v>102</v>
      </c>
      <c r="O59" s="38"/>
      <c r="P59" s="70"/>
      <c r="Q59" s="58">
        <f>O59*3</f>
        <v>0</v>
      </c>
      <c r="R59" s="39" t="s">
        <v>24</v>
      </c>
    </row>
    <row r="60" spans="2:18">
      <c r="B60" s="69"/>
      <c r="C60" s="70"/>
      <c r="D60" s="70"/>
      <c r="E60" s="37"/>
      <c r="F60" s="70"/>
      <c r="G60" s="70"/>
      <c r="H60" s="70"/>
      <c r="I60" s="39"/>
      <c r="K60" s="69"/>
      <c r="L60" s="70"/>
      <c r="M60" s="70"/>
      <c r="N60" s="37"/>
      <c r="O60" s="70"/>
      <c r="P60" s="70"/>
      <c r="Q60" s="70"/>
      <c r="R60" s="39"/>
    </row>
    <row r="61" spans="2:18" ht="15.75" thickBot="1">
      <c r="B61" s="69"/>
      <c r="C61" s="70"/>
      <c r="D61" s="70"/>
      <c r="E61" s="37"/>
      <c r="F61" s="70"/>
      <c r="G61" s="70"/>
      <c r="H61" s="70"/>
      <c r="I61" s="39"/>
      <c r="K61" s="69" t="s">
        <v>105</v>
      </c>
      <c r="L61" s="70"/>
      <c r="M61" s="70"/>
      <c r="N61" s="70"/>
      <c r="O61" s="70"/>
      <c r="P61" s="70"/>
      <c r="Q61" s="41"/>
      <c r="R61" s="71"/>
    </row>
    <row r="62" spans="2:18" ht="15.75" thickBot="1">
      <c r="B62" s="69"/>
      <c r="C62" s="70"/>
      <c r="D62" s="70"/>
      <c r="E62" s="37"/>
      <c r="F62" s="70"/>
      <c r="G62" s="70"/>
      <c r="H62" s="70"/>
      <c r="I62" s="39"/>
      <c r="K62" s="69"/>
      <c r="L62" s="70"/>
      <c r="M62" s="70"/>
      <c r="N62" s="37" t="s">
        <v>103</v>
      </c>
      <c r="O62" s="38"/>
      <c r="P62" s="70"/>
      <c r="Q62" s="58">
        <f>O62*1.5</f>
        <v>0</v>
      </c>
      <c r="R62" s="39" t="s">
        <v>24</v>
      </c>
    </row>
    <row r="63" spans="2:18">
      <c r="B63" s="69"/>
      <c r="C63" s="70"/>
      <c r="D63" s="70"/>
      <c r="E63" s="37"/>
      <c r="F63" s="70"/>
      <c r="G63" s="70"/>
      <c r="H63" s="70"/>
      <c r="I63" s="39"/>
      <c r="K63" s="69"/>
      <c r="L63" s="70"/>
      <c r="M63" s="70"/>
      <c r="N63" s="37"/>
      <c r="O63" s="70"/>
      <c r="P63" s="70"/>
      <c r="Q63" s="70"/>
      <c r="R63" s="39"/>
    </row>
    <row r="64" spans="2:18">
      <c r="B64" s="69"/>
      <c r="C64" s="70"/>
      <c r="D64" s="70"/>
      <c r="E64" s="37"/>
      <c r="F64" s="70"/>
      <c r="G64" s="70"/>
      <c r="H64" s="40"/>
      <c r="I64" s="39"/>
      <c r="K64" s="69"/>
      <c r="L64" s="70"/>
      <c r="M64" s="70"/>
      <c r="N64" s="37"/>
      <c r="O64" s="70"/>
      <c r="P64" s="70"/>
      <c r="Q64" s="40"/>
      <c r="R64" s="39"/>
    </row>
    <row r="65" spans="2:18">
      <c r="B65" s="67" t="s">
        <v>90</v>
      </c>
      <c r="C65" s="68"/>
      <c r="D65" s="68"/>
      <c r="E65" s="68"/>
      <c r="F65" s="68"/>
      <c r="G65" s="68"/>
      <c r="H65" s="35"/>
      <c r="I65" s="36"/>
      <c r="K65" s="67" t="s">
        <v>90</v>
      </c>
      <c r="L65" s="68"/>
      <c r="M65" s="68"/>
      <c r="N65" s="68"/>
      <c r="O65" s="68"/>
      <c r="P65" s="68"/>
      <c r="Q65" s="35"/>
      <c r="R65" s="36"/>
    </row>
    <row r="66" spans="2:18">
      <c r="B66" s="69"/>
      <c r="C66" s="70"/>
      <c r="D66" s="70"/>
      <c r="E66" s="37"/>
      <c r="F66" s="70"/>
      <c r="G66" s="70"/>
      <c r="H66" s="52"/>
      <c r="I66" s="39"/>
      <c r="K66" s="69"/>
      <c r="L66" s="70"/>
      <c r="M66" s="70"/>
      <c r="N66" s="37"/>
      <c r="O66" s="70"/>
      <c r="P66" s="70"/>
      <c r="Q66" s="52"/>
      <c r="R66" s="39"/>
    </row>
    <row r="67" spans="2:18" ht="15.75" thickBot="1">
      <c r="B67" s="69" t="s">
        <v>204</v>
      </c>
      <c r="C67" s="70"/>
      <c r="D67" s="70"/>
      <c r="E67" s="70"/>
      <c r="F67" s="70"/>
      <c r="G67" s="70"/>
      <c r="H67" s="41"/>
      <c r="I67" s="71"/>
      <c r="K67" s="69" t="s">
        <v>192</v>
      </c>
      <c r="L67" s="70"/>
      <c r="M67" s="70"/>
      <c r="N67" s="70"/>
      <c r="O67" s="70"/>
      <c r="P67" s="70"/>
      <c r="Q67" s="41"/>
      <c r="R67" s="71"/>
    </row>
    <row r="68" spans="2:18" ht="15.75" thickBot="1">
      <c r="B68" s="69"/>
      <c r="C68" s="70"/>
      <c r="D68" s="70"/>
      <c r="E68" s="37" t="s">
        <v>142</v>
      </c>
      <c r="F68" s="38"/>
      <c r="G68" s="70"/>
      <c r="H68" s="58">
        <f>F68*1.5</f>
        <v>0</v>
      </c>
      <c r="I68" s="39" t="s">
        <v>24</v>
      </c>
      <c r="K68" s="69"/>
      <c r="L68" s="70"/>
      <c r="M68" s="70"/>
      <c r="N68" s="37" t="s">
        <v>107</v>
      </c>
      <c r="O68" s="38"/>
      <c r="P68" s="70"/>
      <c r="Q68" s="58">
        <f>O68*1.5</f>
        <v>0</v>
      </c>
      <c r="R68" s="39" t="s">
        <v>24</v>
      </c>
    </row>
    <row r="69" spans="2:18">
      <c r="B69" s="69"/>
      <c r="C69" s="70"/>
      <c r="D69" s="70"/>
      <c r="E69" s="37"/>
      <c r="F69" s="70"/>
      <c r="G69" s="70"/>
      <c r="H69" s="70"/>
      <c r="I69" s="39"/>
      <c r="K69" s="69"/>
      <c r="L69" s="70"/>
      <c r="M69" s="70"/>
      <c r="N69" s="37"/>
      <c r="O69" s="70"/>
      <c r="P69" s="70"/>
      <c r="Q69" s="70"/>
      <c r="R69" s="39"/>
    </row>
    <row r="70" spans="2:18" ht="15.75" thickBot="1">
      <c r="B70" s="69"/>
      <c r="C70" s="70"/>
      <c r="D70" s="70"/>
      <c r="E70" s="37"/>
      <c r="F70" s="70"/>
      <c r="G70" s="70"/>
      <c r="H70" s="70"/>
      <c r="I70" s="39"/>
      <c r="K70" s="69" t="s">
        <v>106</v>
      </c>
      <c r="L70" s="70"/>
      <c r="M70" s="70"/>
      <c r="N70" s="70"/>
      <c r="O70" s="70"/>
      <c r="P70" s="70"/>
      <c r="Q70" s="41"/>
      <c r="R70" s="71"/>
    </row>
    <row r="71" spans="2:18" ht="15.75" thickBot="1">
      <c r="B71" s="69"/>
      <c r="C71" s="70"/>
      <c r="D71" s="70"/>
      <c r="E71" s="37"/>
      <c r="F71" s="70"/>
      <c r="G71" s="70"/>
      <c r="H71" s="70"/>
      <c r="I71" s="39"/>
      <c r="K71" s="69"/>
      <c r="L71" s="70"/>
      <c r="M71" s="70"/>
      <c r="N71" s="37" t="s">
        <v>110</v>
      </c>
      <c r="O71" s="38"/>
      <c r="P71" s="70"/>
      <c r="Q71" s="58">
        <f>O71</f>
        <v>0</v>
      </c>
      <c r="R71" s="39" t="s">
        <v>24</v>
      </c>
    </row>
    <row r="72" spans="2:18">
      <c r="B72" s="69"/>
      <c r="C72" s="70"/>
      <c r="D72" s="70"/>
      <c r="E72" s="37"/>
      <c r="F72" s="70"/>
      <c r="G72" s="70"/>
      <c r="H72" s="70"/>
      <c r="I72" s="39"/>
      <c r="K72" s="69"/>
      <c r="L72" s="70"/>
      <c r="M72" s="70"/>
      <c r="N72" s="37"/>
      <c r="O72" s="70"/>
      <c r="P72" s="70"/>
      <c r="Q72" s="70"/>
      <c r="R72" s="39"/>
    </row>
    <row r="73" spans="2:18" ht="15.75" thickBot="1">
      <c r="B73" s="69"/>
      <c r="C73" s="70"/>
      <c r="D73" s="70"/>
      <c r="E73" s="37"/>
      <c r="F73" s="70"/>
      <c r="G73" s="70"/>
      <c r="H73" s="70"/>
      <c r="I73" s="39"/>
      <c r="K73" s="69" t="s">
        <v>108</v>
      </c>
      <c r="L73" s="70"/>
      <c r="M73" s="70"/>
      <c r="N73" s="70"/>
      <c r="O73" s="70"/>
      <c r="P73" s="70"/>
      <c r="Q73" s="41"/>
      <c r="R73" s="71"/>
    </row>
    <row r="74" spans="2:18" ht="15.75" thickBot="1">
      <c r="B74" s="69"/>
      <c r="C74" s="70"/>
      <c r="D74" s="70"/>
      <c r="E74" s="37"/>
      <c r="F74" s="70"/>
      <c r="G74" s="70"/>
      <c r="H74" s="70"/>
      <c r="I74" s="39"/>
      <c r="K74" s="69"/>
      <c r="L74" s="70"/>
      <c r="M74" s="70"/>
      <c r="N74" s="37" t="s">
        <v>111</v>
      </c>
      <c r="O74" s="38"/>
      <c r="P74" s="70"/>
      <c r="Q74" s="58">
        <f>O74*0.5</f>
        <v>0</v>
      </c>
      <c r="R74" s="39" t="s">
        <v>24</v>
      </c>
    </row>
    <row r="75" spans="2:18">
      <c r="B75" s="69"/>
      <c r="C75" s="70"/>
      <c r="D75" s="70"/>
      <c r="E75" s="37"/>
      <c r="F75" s="70"/>
      <c r="G75" s="70"/>
      <c r="H75" s="70"/>
      <c r="I75" s="39"/>
      <c r="K75" s="69"/>
      <c r="L75" s="70"/>
      <c r="M75" s="70"/>
      <c r="N75" s="37"/>
      <c r="O75" s="70"/>
      <c r="P75" s="70"/>
      <c r="Q75" s="70"/>
      <c r="R75" s="39"/>
    </row>
    <row r="76" spans="2:18">
      <c r="B76" s="69"/>
      <c r="C76" s="70"/>
      <c r="D76" s="70"/>
      <c r="E76" s="37"/>
      <c r="F76" s="70"/>
      <c r="G76" s="70"/>
      <c r="H76" s="70"/>
      <c r="I76" s="39"/>
      <c r="K76" s="69"/>
      <c r="L76" s="70"/>
      <c r="M76" s="70"/>
      <c r="N76" s="37"/>
      <c r="O76" s="70"/>
      <c r="P76" s="70"/>
      <c r="Q76" s="70"/>
      <c r="R76" s="39"/>
    </row>
    <row r="77" spans="2:18">
      <c r="B77" s="67" t="s">
        <v>91</v>
      </c>
      <c r="C77" s="68"/>
      <c r="D77" s="68"/>
      <c r="E77" s="68"/>
      <c r="F77" s="68"/>
      <c r="G77" s="68"/>
      <c r="H77" s="35"/>
      <c r="I77" s="36"/>
      <c r="K77" s="67" t="s">
        <v>91</v>
      </c>
      <c r="L77" s="68"/>
      <c r="M77" s="68"/>
      <c r="N77" s="68"/>
      <c r="O77" s="68"/>
      <c r="P77" s="68"/>
      <c r="Q77" s="35"/>
      <c r="R77" s="36"/>
    </row>
    <row r="78" spans="2:18">
      <c r="B78" s="69"/>
      <c r="C78" s="70"/>
      <c r="D78" s="70"/>
      <c r="E78" s="70"/>
      <c r="F78" s="70"/>
      <c r="G78" s="70"/>
      <c r="H78" s="41"/>
      <c r="I78" s="71"/>
      <c r="K78" s="69"/>
      <c r="L78" s="70"/>
      <c r="M78" s="70"/>
      <c r="N78" s="70"/>
      <c r="O78" s="70"/>
      <c r="P78" s="70"/>
      <c r="Q78" s="41"/>
      <c r="R78" s="71"/>
    </row>
    <row r="79" spans="2:18" ht="15.75" thickBot="1">
      <c r="B79" s="69" t="s">
        <v>0</v>
      </c>
      <c r="C79" s="70"/>
      <c r="D79" s="70"/>
      <c r="E79" s="70"/>
      <c r="F79" s="70"/>
      <c r="G79" s="70"/>
      <c r="H79" s="41"/>
      <c r="I79" s="71"/>
      <c r="K79" s="69" t="s">
        <v>0</v>
      </c>
      <c r="L79" s="70"/>
      <c r="M79" s="70"/>
      <c r="N79" s="70"/>
      <c r="O79" s="70"/>
      <c r="P79" s="70"/>
      <c r="Q79" s="41"/>
      <c r="R79" s="71"/>
    </row>
    <row r="80" spans="2:18" ht="15.75" thickBot="1">
      <c r="B80" s="69"/>
      <c r="C80" s="70"/>
      <c r="D80" s="70"/>
      <c r="E80" s="37" t="s">
        <v>29</v>
      </c>
      <c r="F80" s="38"/>
      <c r="G80" s="70"/>
      <c r="H80" s="58">
        <f>F80*0.25</f>
        <v>0</v>
      </c>
      <c r="I80" s="39" t="s">
        <v>24</v>
      </c>
      <c r="K80" s="69"/>
      <c r="L80" s="70"/>
      <c r="M80" s="70"/>
      <c r="N80" s="37" t="s">
        <v>29</v>
      </c>
      <c r="O80" s="38"/>
      <c r="P80" s="70"/>
      <c r="Q80" s="58">
        <f>O80*0.25</f>
        <v>0</v>
      </c>
      <c r="R80" s="39" t="s">
        <v>24</v>
      </c>
    </row>
    <row r="81" spans="2:18">
      <c r="B81" s="69"/>
      <c r="C81" s="70"/>
      <c r="D81" s="70"/>
      <c r="E81" s="70"/>
      <c r="F81" s="70"/>
      <c r="G81" s="70"/>
      <c r="H81" s="41"/>
      <c r="I81" s="71"/>
      <c r="K81" s="69"/>
      <c r="L81" s="70"/>
      <c r="M81" s="70"/>
      <c r="N81" s="70"/>
      <c r="O81" s="70"/>
      <c r="P81" s="70"/>
      <c r="Q81" s="41"/>
      <c r="R81" s="71"/>
    </row>
    <row r="82" spans="2:18" ht="15.75" thickBot="1">
      <c r="B82" s="69" t="s">
        <v>1</v>
      </c>
      <c r="C82" s="70"/>
      <c r="D82" s="70"/>
      <c r="E82" s="70"/>
      <c r="F82" s="70"/>
      <c r="G82" s="70"/>
      <c r="H82" s="41"/>
      <c r="I82" s="71"/>
      <c r="K82" s="69" t="s">
        <v>1</v>
      </c>
      <c r="L82" s="70"/>
      <c r="M82" s="70"/>
      <c r="N82" s="70"/>
      <c r="O82" s="70"/>
      <c r="P82" s="70"/>
      <c r="Q82" s="41"/>
      <c r="R82" s="71"/>
    </row>
    <row r="83" spans="2:18" ht="15.75" thickBot="1">
      <c r="B83" s="69"/>
      <c r="C83" s="70"/>
      <c r="D83" s="70"/>
      <c r="E83" s="37" t="s">
        <v>30</v>
      </c>
      <c r="F83" s="38"/>
      <c r="G83" s="70"/>
      <c r="H83" s="58">
        <f>F83*0.1</f>
        <v>0</v>
      </c>
      <c r="I83" s="39" t="s">
        <v>24</v>
      </c>
      <c r="K83" s="69"/>
      <c r="L83" s="70"/>
      <c r="M83" s="70"/>
      <c r="N83" s="37" t="s">
        <v>30</v>
      </c>
      <c r="O83" s="38"/>
      <c r="P83" s="70"/>
      <c r="Q83" s="58">
        <f>O83*0.1</f>
        <v>0</v>
      </c>
      <c r="R83" s="39" t="s">
        <v>24</v>
      </c>
    </row>
    <row r="84" spans="2:18">
      <c r="B84" s="69"/>
      <c r="C84" s="70"/>
      <c r="D84" s="70"/>
      <c r="E84" s="37"/>
      <c r="F84" s="70"/>
      <c r="G84" s="70"/>
      <c r="H84" s="70"/>
      <c r="I84" s="39"/>
      <c r="K84" s="69"/>
      <c r="L84" s="70"/>
      <c r="M84" s="70"/>
      <c r="N84" s="37"/>
      <c r="O84" s="70"/>
      <c r="P84" s="70"/>
      <c r="Q84" s="70"/>
      <c r="R84" s="39"/>
    </row>
    <row r="85" spans="2:18">
      <c r="B85" s="67" t="s">
        <v>113</v>
      </c>
      <c r="C85" s="70"/>
      <c r="D85" s="70"/>
      <c r="E85" s="70"/>
      <c r="F85" s="70"/>
      <c r="G85" s="70"/>
      <c r="H85" s="70"/>
      <c r="I85" s="71"/>
      <c r="K85" s="67" t="s">
        <v>113</v>
      </c>
      <c r="L85" s="68"/>
      <c r="M85" s="68"/>
      <c r="N85" s="68"/>
      <c r="O85" s="68"/>
      <c r="P85" s="68"/>
      <c r="Q85" s="35"/>
      <c r="R85" s="36"/>
    </row>
    <row r="86" spans="2:18">
      <c r="B86" s="69"/>
      <c r="C86" s="70" t="s">
        <v>118</v>
      </c>
      <c r="D86" s="70"/>
      <c r="E86" s="70"/>
      <c r="F86" s="70"/>
      <c r="G86" s="70"/>
      <c r="H86" s="70"/>
      <c r="I86" s="71"/>
      <c r="K86" s="69"/>
      <c r="L86" s="70"/>
      <c r="M86" s="70"/>
      <c r="N86" s="70"/>
      <c r="O86" s="70"/>
      <c r="P86" s="70"/>
      <c r="Q86" s="41"/>
      <c r="R86" s="71"/>
    </row>
    <row r="87" spans="2:18" ht="15.75" thickBot="1">
      <c r="B87" s="69"/>
      <c r="C87" s="70"/>
      <c r="D87" s="70"/>
      <c r="E87" s="70"/>
      <c r="F87" s="70"/>
      <c r="G87" s="70"/>
      <c r="H87" s="70"/>
      <c r="I87" s="71"/>
      <c r="K87" s="69" t="s">
        <v>114</v>
      </c>
      <c r="L87" s="70"/>
      <c r="M87" s="70"/>
      <c r="N87" s="70"/>
      <c r="O87" s="70"/>
      <c r="P87" s="70"/>
      <c r="Q87" s="41"/>
      <c r="R87" s="71"/>
    </row>
    <row r="88" spans="2:18" ht="15.75" thickBot="1">
      <c r="B88" s="69"/>
      <c r="C88" s="70"/>
      <c r="D88" s="70"/>
      <c r="E88" s="70"/>
      <c r="F88" s="70"/>
      <c r="G88" s="70"/>
      <c r="H88" s="70"/>
      <c r="I88" s="71"/>
      <c r="K88" s="69"/>
      <c r="L88" s="70"/>
      <c r="M88" s="70"/>
      <c r="N88" s="37" t="s">
        <v>31</v>
      </c>
      <c r="O88" s="38"/>
      <c r="P88" s="70"/>
      <c r="Q88" s="58">
        <f>O88*4</f>
        <v>0</v>
      </c>
      <c r="R88" s="39" t="s">
        <v>24</v>
      </c>
    </row>
    <row r="89" spans="2:18">
      <c r="B89" s="69"/>
      <c r="C89" s="70"/>
      <c r="D89" s="70"/>
      <c r="E89" s="70"/>
      <c r="F89" s="70"/>
      <c r="G89" s="70"/>
      <c r="H89" s="70"/>
      <c r="I89" s="71"/>
      <c r="K89" s="69"/>
      <c r="L89" s="70"/>
      <c r="M89" s="70"/>
      <c r="N89" s="37"/>
      <c r="O89" s="70"/>
      <c r="P89" s="70"/>
      <c r="Q89" s="70"/>
      <c r="R89" s="39"/>
    </row>
    <row r="90" spans="2:18" ht="15.75" thickBot="1">
      <c r="B90" s="69"/>
      <c r="C90" s="70"/>
      <c r="D90" s="70"/>
      <c r="E90" s="70"/>
      <c r="F90" s="70"/>
      <c r="G90" s="70"/>
      <c r="H90" s="70"/>
      <c r="I90" s="71"/>
      <c r="K90" s="69" t="s">
        <v>115</v>
      </c>
      <c r="L90" s="70"/>
      <c r="M90" s="70"/>
      <c r="N90" s="70"/>
      <c r="O90" s="70"/>
      <c r="P90" s="70"/>
      <c r="Q90" s="41"/>
      <c r="R90" s="71"/>
    </row>
    <row r="91" spans="2:18" ht="15.75" thickBot="1">
      <c r="B91" s="69"/>
      <c r="C91" s="70"/>
      <c r="D91" s="70"/>
      <c r="E91" s="70"/>
      <c r="F91" s="70"/>
      <c r="G91" s="70"/>
      <c r="H91" s="70"/>
      <c r="I91" s="71"/>
      <c r="K91" s="69"/>
      <c r="L91" s="70"/>
      <c r="M91" s="70"/>
      <c r="N91" s="37" t="s">
        <v>31</v>
      </c>
      <c r="O91" s="38"/>
      <c r="P91" s="70"/>
      <c r="Q91" s="58">
        <f>O91</f>
        <v>0</v>
      </c>
      <c r="R91" s="39" t="s">
        <v>24</v>
      </c>
    </row>
    <row r="92" spans="2:18">
      <c r="B92" s="69"/>
      <c r="C92" s="70"/>
      <c r="D92" s="70"/>
      <c r="E92" s="70"/>
      <c r="F92" s="70"/>
      <c r="G92" s="70"/>
      <c r="H92" s="70"/>
      <c r="I92" s="71"/>
      <c r="K92" s="69"/>
      <c r="L92" s="70"/>
      <c r="M92" s="70"/>
      <c r="N92" s="37"/>
      <c r="O92" s="70"/>
      <c r="P92" s="70"/>
      <c r="Q92" s="70"/>
      <c r="R92" s="39"/>
    </row>
    <row r="93" spans="2:18" ht="15.75" thickBot="1">
      <c r="B93" s="69"/>
      <c r="C93" s="70"/>
      <c r="D93" s="70"/>
      <c r="E93" s="70"/>
      <c r="F93" s="70"/>
      <c r="G93" s="70"/>
      <c r="H93" s="70"/>
      <c r="I93" s="71"/>
      <c r="K93" s="69" t="s">
        <v>174</v>
      </c>
      <c r="L93" s="70"/>
      <c r="M93" s="70"/>
      <c r="N93" s="70"/>
      <c r="O93" s="70"/>
      <c r="P93" s="70"/>
      <c r="Q93" s="41"/>
      <c r="R93" s="71"/>
    </row>
    <row r="94" spans="2:18" ht="15.75" thickBot="1">
      <c r="B94" s="69"/>
      <c r="C94" s="70"/>
      <c r="D94" s="70"/>
      <c r="E94" s="70"/>
      <c r="F94" s="70"/>
      <c r="G94" s="70"/>
      <c r="H94" s="70"/>
      <c r="I94" s="71"/>
      <c r="K94" s="69"/>
      <c r="L94" s="70"/>
      <c r="M94" s="70"/>
      <c r="N94" s="37" t="s">
        <v>31</v>
      </c>
      <c r="O94" s="38"/>
      <c r="P94" s="70"/>
      <c r="Q94" s="58">
        <f>O94</f>
        <v>0</v>
      </c>
      <c r="R94" s="39" t="s">
        <v>24</v>
      </c>
    </row>
    <row r="95" spans="2:18">
      <c r="B95" s="69"/>
      <c r="C95" s="70"/>
      <c r="D95" s="70"/>
      <c r="E95" s="70"/>
      <c r="F95" s="70"/>
      <c r="G95" s="70"/>
      <c r="H95" s="70"/>
      <c r="I95" s="71"/>
      <c r="K95" s="69"/>
      <c r="L95" s="70"/>
      <c r="M95" s="70"/>
      <c r="N95" s="37"/>
      <c r="O95" s="70"/>
      <c r="P95" s="70"/>
      <c r="Q95" s="70"/>
      <c r="R95" s="39"/>
    </row>
    <row r="96" spans="2:18" ht="15.75" thickBot="1">
      <c r="B96" s="69"/>
      <c r="C96" s="70"/>
      <c r="D96" s="70"/>
      <c r="E96" s="70"/>
      <c r="F96" s="70"/>
      <c r="G96" s="70"/>
      <c r="H96" s="70"/>
      <c r="I96" s="71"/>
      <c r="K96" s="69" t="s">
        <v>116</v>
      </c>
      <c r="L96" s="70"/>
      <c r="M96" s="70"/>
      <c r="N96" s="70"/>
      <c r="O96" s="70"/>
      <c r="P96" s="70"/>
      <c r="Q96" s="41"/>
      <c r="R96" s="71"/>
    </row>
    <row r="97" spans="2:18" ht="15.75" thickBot="1">
      <c r="B97" s="69"/>
      <c r="C97" s="70"/>
      <c r="D97" s="70"/>
      <c r="E97" s="70"/>
      <c r="F97" s="70"/>
      <c r="G97" s="70"/>
      <c r="H97" s="41"/>
      <c r="I97" s="71"/>
      <c r="K97" s="69"/>
      <c r="L97" s="70"/>
      <c r="M97" s="70"/>
      <c r="N97" s="37" t="s">
        <v>31</v>
      </c>
      <c r="O97" s="38"/>
      <c r="P97" s="70"/>
      <c r="Q97" s="58">
        <f>O97*0.5</f>
        <v>0</v>
      </c>
      <c r="R97" s="39" t="s">
        <v>24</v>
      </c>
    </row>
    <row r="98" spans="2:18">
      <c r="B98" s="69"/>
      <c r="C98" s="70"/>
      <c r="D98" s="70"/>
      <c r="E98" s="70"/>
      <c r="F98" s="70"/>
      <c r="G98" s="70"/>
      <c r="H98" s="41"/>
      <c r="I98" s="71"/>
      <c r="K98" s="69"/>
      <c r="L98" s="70"/>
      <c r="M98" s="70"/>
      <c r="N98" s="37"/>
      <c r="O98" s="70"/>
      <c r="P98" s="70"/>
      <c r="Q98" s="70"/>
      <c r="R98" s="70"/>
    </row>
    <row r="99" spans="2:18">
      <c r="B99" s="69"/>
      <c r="C99" s="70"/>
      <c r="D99" s="70"/>
      <c r="E99" s="70"/>
      <c r="F99" s="70"/>
      <c r="G99" s="70"/>
      <c r="H99" s="41"/>
      <c r="I99" s="71"/>
      <c r="K99" s="69"/>
      <c r="L99" s="70"/>
      <c r="M99" s="70"/>
      <c r="N99" s="37"/>
      <c r="O99" s="41" t="s">
        <v>117</v>
      </c>
      <c r="P99" s="70"/>
      <c r="Q99" s="58">
        <f>MIN( 4,Q88+Q91+Q94+Q97)</f>
        <v>0</v>
      </c>
      <c r="R99" s="39" t="s">
        <v>24</v>
      </c>
    </row>
    <row r="100" spans="2:18">
      <c r="B100" s="69"/>
      <c r="C100" s="70"/>
      <c r="D100" s="70"/>
      <c r="E100" s="70"/>
      <c r="F100" s="70"/>
      <c r="G100" s="70"/>
      <c r="H100" s="41"/>
      <c r="I100" s="71"/>
      <c r="K100" s="69"/>
      <c r="L100" s="70"/>
      <c r="M100" s="70"/>
      <c r="N100" s="70"/>
      <c r="O100" s="70"/>
      <c r="P100" s="70"/>
      <c r="Q100" s="41"/>
      <c r="R100" s="71"/>
    </row>
    <row r="101" spans="2:18">
      <c r="B101" s="67" t="s">
        <v>193</v>
      </c>
      <c r="C101" s="68"/>
      <c r="D101" s="68"/>
      <c r="E101" s="68"/>
      <c r="F101" s="68"/>
      <c r="G101" s="68"/>
      <c r="H101" s="35"/>
      <c r="I101" s="36"/>
      <c r="K101" s="67" t="s">
        <v>193</v>
      </c>
      <c r="L101" s="68"/>
      <c r="M101" s="68"/>
      <c r="N101" s="68"/>
      <c r="O101" s="68"/>
      <c r="P101" s="68"/>
      <c r="Q101" s="35"/>
      <c r="R101" s="36"/>
    </row>
    <row r="102" spans="2:18">
      <c r="B102" s="69"/>
      <c r="C102" s="70" t="s">
        <v>118</v>
      </c>
      <c r="D102" s="70"/>
      <c r="E102" s="70"/>
      <c r="F102" s="70"/>
      <c r="G102" s="70"/>
      <c r="H102" s="41"/>
      <c r="I102" s="71"/>
      <c r="K102" s="69"/>
      <c r="L102" s="70"/>
      <c r="M102" s="70"/>
      <c r="N102" s="70"/>
      <c r="O102" s="70"/>
      <c r="P102" s="70"/>
      <c r="Q102" s="41"/>
      <c r="R102" s="71"/>
    </row>
    <row r="103" spans="2:18" ht="15.75" thickBot="1">
      <c r="B103" s="69"/>
      <c r="C103" s="70"/>
      <c r="D103" s="70"/>
      <c r="E103" s="70"/>
      <c r="F103" s="70"/>
      <c r="G103" s="70"/>
      <c r="H103" s="41"/>
      <c r="I103" s="71"/>
      <c r="K103" s="69" t="s">
        <v>197</v>
      </c>
      <c r="L103" s="70"/>
      <c r="M103" s="70"/>
      <c r="N103" s="70"/>
      <c r="O103" s="70"/>
      <c r="P103" s="70"/>
      <c r="Q103" s="41"/>
      <c r="R103" s="71"/>
    </row>
    <row r="104" spans="2:18" ht="15.75" thickBot="1">
      <c r="B104" s="69"/>
      <c r="C104" s="70"/>
      <c r="D104" s="70"/>
      <c r="E104" s="70"/>
      <c r="F104" s="70"/>
      <c r="G104" s="70"/>
      <c r="H104" s="41"/>
      <c r="I104" s="71"/>
      <c r="K104" s="69"/>
      <c r="L104" s="70"/>
      <c r="M104" s="70"/>
      <c r="N104" s="37" t="s">
        <v>194</v>
      </c>
      <c r="O104" s="38"/>
      <c r="P104" s="70"/>
      <c r="Q104" s="58">
        <f>O104*4</f>
        <v>0</v>
      </c>
      <c r="R104" s="39" t="s">
        <v>24</v>
      </c>
    </row>
    <row r="105" spans="2:18">
      <c r="B105" s="69"/>
      <c r="C105" s="70"/>
      <c r="D105" s="70"/>
      <c r="E105" s="70"/>
      <c r="F105" s="70"/>
      <c r="G105" s="70"/>
      <c r="H105" s="41"/>
      <c r="I105" s="71"/>
      <c r="K105" s="69"/>
      <c r="L105" s="70"/>
      <c r="M105" s="70"/>
      <c r="N105" s="37"/>
      <c r="O105" s="70"/>
      <c r="P105" s="70"/>
      <c r="Q105" s="70"/>
      <c r="R105" s="39"/>
    </row>
    <row r="106" spans="2:18" ht="15.75" thickBot="1">
      <c r="B106" s="69"/>
      <c r="C106" s="70"/>
      <c r="D106" s="70"/>
      <c r="E106" s="70"/>
      <c r="F106" s="70"/>
      <c r="G106" s="70"/>
      <c r="H106" s="41"/>
      <c r="I106" s="71"/>
      <c r="K106" s="69" t="s">
        <v>195</v>
      </c>
      <c r="L106" s="70"/>
      <c r="M106" s="70"/>
      <c r="N106" s="70"/>
      <c r="O106" s="70"/>
      <c r="P106" s="70"/>
      <c r="Q106" s="41"/>
      <c r="R106" s="71"/>
    </row>
    <row r="107" spans="2:18" ht="15.75" thickBot="1">
      <c r="B107" s="69"/>
      <c r="C107" s="70"/>
      <c r="D107" s="70"/>
      <c r="E107" s="70"/>
      <c r="F107" s="70"/>
      <c r="G107" s="70"/>
      <c r="H107" s="41"/>
      <c r="I107" s="71"/>
      <c r="K107" s="69"/>
      <c r="L107" s="70"/>
      <c r="M107" s="70"/>
      <c r="N107" s="37" t="s">
        <v>31</v>
      </c>
      <c r="O107" s="38"/>
      <c r="P107" s="70"/>
      <c r="Q107" s="58">
        <f>O107</f>
        <v>0</v>
      </c>
      <c r="R107" s="39" t="s">
        <v>24</v>
      </c>
    </row>
    <row r="108" spans="2:18">
      <c r="B108" s="69"/>
      <c r="C108" s="70"/>
      <c r="D108" s="70"/>
      <c r="E108" s="70"/>
      <c r="F108" s="70"/>
      <c r="G108" s="70"/>
      <c r="H108" s="41"/>
      <c r="I108" s="71"/>
      <c r="K108" s="69"/>
      <c r="L108" s="70"/>
      <c r="M108" s="70"/>
      <c r="N108" s="37"/>
      <c r="O108" s="70"/>
      <c r="P108" s="70"/>
      <c r="Q108" s="70"/>
      <c r="R108" s="70"/>
    </row>
    <row r="109" spans="2:18">
      <c r="B109" s="69"/>
      <c r="C109" s="70"/>
      <c r="D109" s="70"/>
      <c r="E109" s="70"/>
      <c r="F109" s="70"/>
      <c r="G109" s="70"/>
      <c r="H109" s="41"/>
      <c r="I109" s="71"/>
      <c r="K109" s="69"/>
      <c r="L109" s="70"/>
      <c r="M109" s="70"/>
      <c r="N109" s="37"/>
      <c r="O109" s="41" t="s">
        <v>196</v>
      </c>
      <c r="P109" s="70"/>
      <c r="Q109" s="58">
        <f>MIN( 4,Q104+Q107)</f>
        <v>0</v>
      </c>
      <c r="R109" s="39" t="s">
        <v>24</v>
      </c>
    </row>
    <row r="110" spans="2:18">
      <c r="B110" s="69"/>
      <c r="C110" s="70"/>
      <c r="D110" s="70"/>
      <c r="E110" s="70"/>
      <c r="F110" s="70"/>
      <c r="G110" s="70"/>
      <c r="H110" s="41"/>
      <c r="I110" s="71"/>
      <c r="K110" s="69"/>
      <c r="L110" s="70"/>
      <c r="M110" s="70"/>
      <c r="N110" s="70"/>
      <c r="O110" s="70"/>
      <c r="P110" s="70"/>
      <c r="Q110" s="41"/>
      <c r="R110" s="71"/>
    </row>
    <row r="111" spans="2:18" ht="15" customHeight="1">
      <c r="B111" s="82" t="s">
        <v>112</v>
      </c>
      <c r="C111" s="83"/>
      <c r="D111" s="83"/>
      <c r="E111" s="83"/>
      <c r="F111" s="83"/>
      <c r="G111" s="83"/>
      <c r="H111" s="83"/>
      <c r="I111" s="84"/>
      <c r="K111" s="82" t="s">
        <v>112</v>
      </c>
      <c r="L111" s="83"/>
      <c r="M111" s="83"/>
      <c r="N111" s="83"/>
      <c r="O111" s="83"/>
      <c r="P111" s="83"/>
      <c r="Q111" s="83"/>
      <c r="R111" s="84"/>
    </row>
    <row r="112" spans="2:18">
      <c r="B112" s="69"/>
      <c r="C112" s="70"/>
      <c r="D112" s="70"/>
      <c r="E112" s="70"/>
      <c r="F112" s="70"/>
      <c r="G112" s="70"/>
      <c r="H112" s="41"/>
      <c r="I112" s="71"/>
      <c r="K112" s="69"/>
      <c r="L112" s="70"/>
      <c r="M112" s="70"/>
      <c r="N112" s="70"/>
      <c r="O112" s="70"/>
      <c r="P112" s="70"/>
      <c r="Q112" s="41"/>
      <c r="R112" s="71"/>
    </row>
    <row r="113" spans="2:18" ht="15.75" thickBot="1">
      <c r="B113" s="69" t="s">
        <v>120</v>
      </c>
      <c r="C113" s="70"/>
      <c r="D113" s="70"/>
      <c r="E113" s="70"/>
      <c r="F113" s="70"/>
      <c r="G113" s="70"/>
      <c r="H113" s="41"/>
      <c r="I113" s="71"/>
      <c r="K113" s="69" t="s">
        <v>120</v>
      </c>
      <c r="L113" s="70"/>
      <c r="M113" s="70"/>
      <c r="N113" s="70"/>
      <c r="O113" s="70"/>
      <c r="P113" s="70"/>
      <c r="Q113" s="41"/>
      <c r="R113" s="71"/>
    </row>
    <row r="114" spans="2:18" ht="15.75" thickBot="1">
      <c r="B114" s="69"/>
      <c r="C114" s="70"/>
      <c r="D114" s="70"/>
      <c r="E114" s="37" t="s">
        <v>32</v>
      </c>
      <c r="F114" s="38"/>
      <c r="G114" s="70"/>
      <c r="H114" s="58">
        <f>F114*2</f>
        <v>0</v>
      </c>
      <c r="I114" s="39" t="s">
        <v>24</v>
      </c>
      <c r="K114" s="69"/>
      <c r="L114" s="70"/>
      <c r="M114" s="70"/>
      <c r="N114" s="37" t="s">
        <v>32</v>
      </c>
      <c r="O114" s="38"/>
      <c r="P114" s="70"/>
      <c r="Q114" s="58">
        <f>O114*2</f>
        <v>0</v>
      </c>
      <c r="R114" s="39" t="s">
        <v>24</v>
      </c>
    </row>
    <row r="115" spans="2:18">
      <c r="B115" s="53"/>
      <c r="C115" s="70"/>
      <c r="D115" s="70"/>
      <c r="E115" s="70"/>
      <c r="F115" s="70"/>
      <c r="G115" s="70"/>
      <c r="H115" s="41"/>
      <c r="I115" s="71"/>
      <c r="K115" s="53"/>
      <c r="L115" s="70"/>
      <c r="M115" s="70"/>
      <c r="N115" s="70"/>
      <c r="O115" s="70"/>
      <c r="P115" s="70"/>
      <c r="Q115" s="41"/>
      <c r="R115" s="71"/>
    </row>
    <row r="116" spans="2:18" ht="15.75" thickBot="1">
      <c r="B116" s="69" t="s">
        <v>121</v>
      </c>
      <c r="C116" s="70"/>
      <c r="D116" s="70"/>
      <c r="E116" s="70"/>
      <c r="F116" s="70"/>
      <c r="G116" s="70"/>
      <c r="H116" s="41"/>
      <c r="I116" s="71"/>
      <c r="K116" s="69" t="s">
        <v>121</v>
      </c>
      <c r="L116" s="70"/>
      <c r="M116" s="70"/>
      <c r="N116" s="70"/>
      <c r="O116" s="70"/>
      <c r="P116" s="70"/>
      <c r="Q116" s="41"/>
      <c r="R116" s="71"/>
    </row>
    <row r="117" spans="2:18" ht="15.75" thickBot="1">
      <c r="B117" s="69"/>
      <c r="C117" s="70"/>
      <c r="D117" s="70"/>
      <c r="E117" s="37" t="s">
        <v>33</v>
      </c>
      <c r="F117" s="38"/>
      <c r="G117" s="70"/>
      <c r="H117" s="58">
        <f>F117*2</f>
        <v>0</v>
      </c>
      <c r="I117" s="39" t="s">
        <v>24</v>
      </c>
      <c r="K117" s="69"/>
      <c r="L117" s="70"/>
      <c r="M117" s="70"/>
      <c r="N117" s="37" t="s">
        <v>33</v>
      </c>
      <c r="O117" s="38"/>
      <c r="P117" s="70"/>
      <c r="Q117" s="58">
        <f>O117*2</f>
        <v>0</v>
      </c>
      <c r="R117" s="39" t="s">
        <v>24</v>
      </c>
    </row>
    <row r="118" spans="2:18" ht="12.6" customHeight="1">
      <c r="B118" s="78"/>
      <c r="C118" s="79"/>
      <c r="D118" s="79"/>
      <c r="E118" s="79"/>
      <c r="F118" s="79"/>
      <c r="G118" s="70"/>
      <c r="H118" s="70"/>
      <c r="I118" s="39"/>
      <c r="K118" s="78"/>
      <c r="L118" s="79"/>
      <c r="M118" s="79"/>
      <c r="N118" s="79"/>
      <c r="O118" s="79"/>
      <c r="P118" s="70"/>
      <c r="Q118" s="70"/>
      <c r="R118" s="39"/>
    </row>
    <row r="119" spans="2:18" ht="15.75" thickBot="1">
      <c r="B119" s="69" t="s">
        <v>119</v>
      </c>
      <c r="C119" s="70"/>
      <c r="D119" s="70"/>
      <c r="E119" s="70"/>
      <c r="F119" s="70"/>
      <c r="G119" s="70"/>
      <c r="H119" s="41"/>
      <c r="I119" s="71"/>
      <c r="K119" s="69" t="s">
        <v>119</v>
      </c>
      <c r="L119" s="70"/>
      <c r="M119" s="70"/>
      <c r="N119" s="70"/>
      <c r="O119" s="70"/>
      <c r="P119" s="70"/>
      <c r="Q119" s="41"/>
      <c r="R119" s="71"/>
    </row>
    <row r="120" spans="2:18" ht="15.75" thickBot="1">
      <c r="B120" s="69"/>
      <c r="C120" s="70"/>
      <c r="D120" s="70"/>
      <c r="E120" s="37" t="s">
        <v>144</v>
      </c>
      <c r="F120" s="38"/>
      <c r="G120" s="70"/>
      <c r="H120" s="59" t="str">
        <f>IF(F120=0,"0",IF(F120=1,"error",IF(F120=2,"error",IF(F120="",0,ROUNDUP(4/F120,2)))))</f>
        <v>0</v>
      </c>
      <c r="I120" s="39" t="s">
        <v>24</v>
      </c>
      <c r="K120" s="69"/>
      <c r="L120" s="70"/>
      <c r="M120" s="70"/>
      <c r="N120" s="37" t="s">
        <v>144</v>
      </c>
      <c r="O120" s="38"/>
      <c r="P120" s="70"/>
      <c r="Q120" s="59" t="str">
        <f>IF(O120=0,"0",IF(O120=1,"error",IF(O120=2,"error",IF(O120="",0,ROUNDUP(4/O120,2)))))</f>
        <v>0</v>
      </c>
      <c r="R120" s="39" t="s">
        <v>24</v>
      </c>
    </row>
    <row r="121" spans="2:18">
      <c r="B121" s="80" t="s">
        <v>41</v>
      </c>
      <c r="C121" s="81"/>
      <c r="D121" s="81"/>
      <c r="E121" s="81"/>
      <c r="F121" s="70"/>
      <c r="G121" s="70"/>
      <c r="H121" s="70"/>
      <c r="I121" s="39"/>
      <c r="K121" s="80" t="s">
        <v>41</v>
      </c>
      <c r="L121" s="81"/>
      <c r="M121" s="81"/>
      <c r="N121" s="81"/>
      <c r="O121" s="70"/>
      <c r="P121" s="70"/>
      <c r="Q121" s="70"/>
      <c r="R121" s="39"/>
    </row>
    <row r="122" spans="2:18" ht="15.75" thickBot="1">
      <c r="B122" s="69" t="s">
        <v>122</v>
      </c>
      <c r="C122" s="70"/>
      <c r="D122" s="70"/>
      <c r="E122" s="37"/>
      <c r="F122" s="70"/>
      <c r="G122" s="70"/>
      <c r="H122" s="70"/>
      <c r="I122" s="39"/>
      <c r="K122" s="69" t="s">
        <v>122</v>
      </c>
      <c r="L122" s="70"/>
      <c r="M122" s="70"/>
      <c r="N122" s="37"/>
      <c r="O122" s="70"/>
      <c r="P122" s="70"/>
      <c r="Q122" s="70"/>
      <c r="R122" s="39"/>
    </row>
    <row r="123" spans="2:18" ht="15.75" thickBot="1">
      <c r="B123" s="69"/>
      <c r="C123" s="70"/>
      <c r="D123" s="70"/>
      <c r="E123" s="37" t="s">
        <v>123</v>
      </c>
      <c r="F123" s="38"/>
      <c r="G123" s="70"/>
      <c r="H123" s="58">
        <f>F123</f>
        <v>0</v>
      </c>
      <c r="I123" s="39" t="s">
        <v>24</v>
      </c>
      <c r="K123" s="69"/>
      <c r="L123" s="70"/>
      <c r="M123" s="70"/>
      <c r="N123" s="37" t="s">
        <v>123</v>
      </c>
      <c r="O123" s="38"/>
      <c r="P123" s="70"/>
      <c r="Q123" s="58">
        <f>O123</f>
        <v>0</v>
      </c>
      <c r="R123" s="39" t="s">
        <v>24</v>
      </c>
    </row>
    <row r="124" spans="2:18">
      <c r="B124" s="69"/>
      <c r="C124" s="70"/>
      <c r="D124" s="70"/>
      <c r="E124" s="37"/>
      <c r="F124" s="70"/>
      <c r="G124" s="70"/>
      <c r="H124" s="70"/>
      <c r="I124" s="39"/>
      <c r="K124" s="69"/>
      <c r="L124" s="70"/>
      <c r="M124" s="70"/>
      <c r="N124" s="37"/>
      <c r="O124" s="70"/>
      <c r="P124" s="70"/>
      <c r="Q124" s="70"/>
      <c r="R124" s="39"/>
    </row>
    <row r="125" spans="2:18" ht="15.75" thickBot="1">
      <c r="B125" s="69" t="s">
        <v>172</v>
      </c>
      <c r="C125" s="70"/>
      <c r="D125" s="70"/>
      <c r="E125" s="37"/>
      <c r="F125" s="70"/>
      <c r="G125" s="70"/>
      <c r="H125" s="70"/>
      <c r="I125" s="39"/>
      <c r="K125" s="69" t="s">
        <v>172</v>
      </c>
      <c r="L125" s="70"/>
      <c r="M125" s="70"/>
      <c r="N125" s="37"/>
      <c r="O125" s="70"/>
      <c r="P125" s="70"/>
      <c r="Q125" s="70"/>
      <c r="R125" s="39"/>
    </row>
    <row r="126" spans="2:18" ht="15.75" thickBot="1">
      <c r="B126" s="69"/>
      <c r="C126" s="70"/>
      <c r="D126" s="70"/>
      <c r="E126" s="37" t="s">
        <v>123</v>
      </c>
      <c r="F126" s="38"/>
      <c r="G126" s="70"/>
      <c r="H126" s="58">
        <f>F126</f>
        <v>0</v>
      </c>
      <c r="I126" s="39" t="s">
        <v>24</v>
      </c>
      <c r="K126" s="69"/>
      <c r="L126" s="70"/>
      <c r="M126" s="70"/>
      <c r="N126" s="37" t="s">
        <v>123</v>
      </c>
      <c r="O126" s="38"/>
      <c r="P126" s="70"/>
      <c r="Q126" s="58">
        <f>O126</f>
        <v>0</v>
      </c>
      <c r="R126" s="39" t="s">
        <v>24</v>
      </c>
    </row>
    <row r="127" spans="2:18">
      <c r="B127" s="69"/>
      <c r="C127" s="70"/>
      <c r="D127" s="70"/>
      <c r="E127" s="37"/>
      <c r="F127" s="70"/>
      <c r="G127" s="70"/>
      <c r="H127" s="70"/>
      <c r="I127" s="39"/>
      <c r="K127" s="69"/>
      <c r="L127" s="70"/>
      <c r="M127" s="70"/>
      <c r="N127" s="37"/>
      <c r="O127" s="70"/>
      <c r="P127" s="70"/>
      <c r="Q127" s="70"/>
      <c r="R127" s="39"/>
    </row>
    <row r="128" spans="2:18" ht="15.75" thickBot="1">
      <c r="B128" s="69" t="s">
        <v>171</v>
      </c>
      <c r="C128" s="70"/>
      <c r="D128" s="70"/>
      <c r="E128" s="37"/>
      <c r="F128" s="70"/>
      <c r="G128" s="70"/>
      <c r="H128" s="70"/>
      <c r="I128" s="39"/>
      <c r="K128" s="69" t="s">
        <v>171</v>
      </c>
      <c r="L128" s="70"/>
      <c r="M128" s="70"/>
      <c r="N128" s="37"/>
      <c r="O128" s="70"/>
      <c r="P128" s="70"/>
      <c r="Q128" s="70"/>
      <c r="R128" s="39"/>
    </row>
    <row r="129" spans="2:18" ht="15.75" thickBot="1">
      <c r="B129" s="69"/>
      <c r="C129" s="70"/>
      <c r="D129" s="70"/>
      <c r="E129" s="37" t="s">
        <v>144</v>
      </c>
      <c r="F129" s="38"/>
      <c r="G129" s="70"/>
      <c r="H129" s="59" t="str">
        <f>IF(F129=0,"0",IF(F129=1,"error",IF(F129=2,"error",IF(F129="",0,ROUNDUP(2/F129,2)))))</f>
        <v>0</v>
      </c>
      <c r="I129" s="39" t="s">
        <v>24</v>
      </c>
      <c r="K129" s="69"/>
      <c r="L129" s="70"/>
      <c r="M129" s="70"/>
      <c r="N129" s="37" t="s">
        <v>144</v>
      </c>
      <c r="O129" s="38"/>
      <c r="P129" s="70"/>
      <c r="Q129" s="59" t="str">
        <f>IF(O129=0,"0",IF(O129=1,"error",IF(O129=2,"error",IF(O129="",0,ROUNDUP(2/O129,2)))))</f>
        <v>0</v>
      </c>
      <c r="R129" s="39" t="s">
        <v>24</v>
      </c>
    </row>
    <row r="130" spans="2:18">
      <c r="B130" s="80" t="s">
        <v>41</v>
      </c>
      <c r="C130" s="81"/>
      <c r="D130" s="81"/>
      <c r="E130" s="81"/>
      <c r="F130" s="70"/>
      <c r="G130" s="70"/>
      <c r="H130" s="70"/>
      <c r="I130" s="39"/>
      <c r="K130" s="80" t="s">
        <v>41</v>
      </c>
      <c r="L130" s="81"/>
      <c r="M130" s="81"/>
      <c r="N130" s="81"/>
      <c r="O130" s="70"/>
      <c r="P130" s="70"/>
      <c r="Q130" s="70"/>
      <c r="R130" s="39"/>
    </row>
    <row r="131" spans="2:18">
      <c r="B131" s="69"/>
      <c r="C131" s="70"/>
      <c r="D131" s="70"/>
      <c r="E131" s="37"/>
      <c r="F131" s="70"/>
      <c r="G131" s="70"/>
      <c r="H131" s="70"/>
      <c r="I131" s="39"/>
      <c r="K131" s="69"/>
      <c r="L131" s="70"/>
      <c r="M131" s="70"/>
      <c r="N131" s="37"/>
      <c r="O131" s="70"/>
      <c r="P131" s="70"/>
      <c r="Q131" s="70"/>
      <c r="R131" s="39"/>
    </row>
    <row r="132" spans="2:18">
      <c r="B132" s="82" t="s">
        <v>173</v>
      </c>
      <c r="C132" s="83"/>
      <c r="D132" s="83"/>
      <c r="E132" s="83"/>
      <c r="F132" s="83"/>
      <c r="G132" s="83"/>
      <c r="H132" s="83"/>
      <c r="I132" s="84"/>
      <c r="K132" s="82" t="s">
        <v>173</v>
      </c>
      <c r="L132" s="83"/>
      <c r="M132" s="83"/>
      <c r="N132" s="83"/>
      <c r="O132" s="83"/>
      <c r="P132" s="83"/>
      <c r="Q132" s="83"/>
      <c r="R132" s="84"/>
    </row>
    <row r="133" spans="2:18">
      <c r="B133" s="75" t="s">
        <v>179</v>
      </c>
      <c r="C133" s="76"/>
      <c r="D133" s="76"/>
      <c r="E133" s="76"/>
      <c r="F133" s="76"/>
      <c r="G133" s="76"/>
      <c r="H133" s="76"/>
      <c r="I133" s="77"/>
      <c r="K133" s="75" t="s">
        <v>179</v>
      </c>
      <c r="L133" s="76"/>
      <c r="M133" s="76"/>
      <c r="N133" s="76"/>
      <c r="O133" s="76"/>
      <c r="P133" s="76"/>
      <c r="Q133" s="76"/>
      <c r="R133" s="77"/>
    </row>
    <row r="134" spans="2:18" ht="15.75" thickBot="1">
      <c r="B134" s="69" t="s">
        <v>180</v>
      </c>
      <c r="C134" s="70"/>
      <c r="D134" s="70"/>
      <c r="E134" s="70"/>
      <c r="F134" s="70"/>
      <c r="G134" s="70"/>
      <c r="H134" s="41"/>
      <c r="I134" s="71"/>
      <c r="K134" s="69" t="s">
        <v>180</v>
      </c>
      <c r="L134" s="70"/>
      <c r="M134" s="70"/>
      <c r="N134" s="70"/>
      <c r="O134" s="70"/>
      <c r="P134" s="70"/>
      <c r="Q134" s="41"/>
      <c r="R134" s="71"/>
    </row>
    <row r="135" spans="2:18" ht="15.75" thickBot="1">
      <c r="B135" s="69"/>
      <c r="C135" s="70"/>
      <c r="D135" s="70"/>
      <c r="E135" s="37" t="s">
        <v>124</v>
      </c>
      <c r="F135" s="38"/>
      <c r="G135" s="70"/>
      <c r="H135" s="58">
        <f>F135*0.75</f>
        <v>0</v>
      </c>
      <c r="I135" s="39" t="s">
        <v>24</v>
      </c>
      <c r="K135" s="69"/>
      <c r="L135" s="70"/>
      <c r="M135" s="70"/>
      <c r="N135" s="37" t="s">
        <v>124</v>
      </c>
      <c r="O135" s="38"/>
      <c r="P135" s="70"/>
      <c r="Q135" s="58">
        <f>O135*0.75</f>
        <v>0</v>
      </c>
      <c r="R135" s="39" t="s">
        <v>24</v>
      </c>
    </row>
    <row r="136" spans="2:18">
      <c r="B136" s="69"/>
      <c r="C136" s="70"/>
      <c r="D136" s="70"/>
      <c r="E136" s="37"/>
      <c r="F136" s="70"/>
      <c r="G136" s="70"/>
      <c r="H136" s="70"/>
      <c r="I136" s="39"/>
      <c r="K136" s="69"/>
      <c r="L136" s="70"/>
      <c r="M136" s="70"/>
      <c r="N136" s="37"/>
      <c r="O136" s="70"/>
      <c r="P136" s="70"/>
      <c r="Q136" s="70"/>
      <c r="R136" s="39"/>
    </row>
    <row r="137" spans="2:18" ht="15.75" thickBot="1">
      <c r="B137" s="69" t="s">
        <v>181</v>
      </c>
      <c r="C137" s="70"/>
      <c r="D137" s="70"/>
      <c r="E137" s="70"/>
      <c r="F137" s="70"/>
      <c r="G137" s="70"/>
      <c r="H137" s="41"/>
      <c r="I137" s="71"/>
      <c r="K137" s="69" t="s">
        <v>182</v>
      </c>
      <c r="L137" s="70"/>
      <c r="M137" s="70"/>
      <c r="N137" s="70"/>
      <c r="O137" s="70"/>
      <c r="P137" s="70"/>
      <c r="Q137" s="41"/>
      <c r="R137" s="71"/>
    </row>
    <row r="138" spans="2:18" ht="15.75" thickBot="1">
      <c r="B138" s="69"/>
      <c r="C138" s="70"/>
      <c r="D138" s="70"/>
      <c r="E138" s="37" t="s">
        <v>125</v>
      </c>
      <c r="F138" s="38"/>
      <c r="G138" s="70"/>
      <c r="H138" s="58">
        <f>F138*0.5</f>
        <v>0</v>
      </c>
      <c r="I138" s="39" t="s">
        <v>24</v>
      </c>
      <c r="K138" s="69"/>
      <c r="L138" s="70"/>
      <c r="M138" s="70"/>
      <c r="N138" s="37" t="s">
        <v>125</v>
      </c>
      <c r="O138" s="38"/>
      <c r="P138" s="70"/>
      <c r="Q138" s="58">
        <f>O138*0.5</f>
        <v>0</v>
      </c>
      <c r="R138" s="39" t="s">
        <v>24</v>
      </c>
    </row>
    <row r="139" spans="2:18">
      <c r="B139" s="69"/>
      <c r="C139" s="70"/>
      <c r="D139" s="70"/>
      <c r="E139" s="37"/>
      <c r="F139" s="70"/>
      <c r="G139" s="70"/>
      <c r="H139" s="70"/>
      <c r="I139" s="39"/>
      <c r="K139" s="69"/>
      <c r="L139" s="70"/>
      <c r="M139" s="70"/>
      <c r="N139" s="37"/>
      <c r="O139" s="70"/>
      <c r="P139" s="70"/>
      <c r="Q139" s="70"/>
      <c r="R139" s="39"/>
    </row>
    <row r="140" spans="2:18" ht="15.75" thickBot="1">
      <c r="B140" s="69" t="s">
        <v>126</v>
      </c>
      <c r="C140" s="70"/>
      <c r="D140" s="70"/>
      <c r="E140" s="70"/>
      <c r="F140" s="70"/>
      <c r="G140" s="70"/>
      <c r="H140" s="41"/>
      <c r="I140" s="71"/>
      <c r="K140" s="69" t="s">
        <v>126</v>
      </c>
      <c r="L140" s="70"/>
      <c r="M140" s="70"/>
      <c r="N140" s="70"/>
      <c r="O140" s="70"/>
      <c r="P140" s="70"/>
      <c r="Q140" s="41"/>
      <c r="R140" s="71"/>
    </row>
    <row r="141" spans="2:18" ht="15.75" thickBot="1">
      <c r="B141" s="69"/>
      <c r="C141" s="70"/>
      <c r="D141" s="70"/>
      <c r="E141" s="37" t="s">
        <v>127</v>
      </c>
      <c r="F141" s="38"/>
      <c r="G141" s="70"/>
      <c r="H141" s="58">
        <f>F141*0.25</f>
        <v>0</v>
      </c>
      <c r="I141" s="39" t="s">
        <v>24</v>
      </c>
      <c r="K141" s="69"/>
      <c r="L141" s="70"/>
      <c r="M141" s="70"/>
      <c r="N141" s="37" t="s">
        <v>127</v>
      </c>
      <c r="O141" s="38"/>
      <c r="P141" s="70"/>
      <c r="Q141" s="58">
        <f>O141*0.25</f>
        <v>0</v>
      </c>
      <c r="R141" s="39" t="s">
        <v>24</v>
      </c>
    </row>
    <row r="142" spans="2:18">
      <c r="B142" s="69"/>
      <c r="C142" s="70"/>
      <c r="D142" s="70"/>
      <c r="E142" s="37"/>
      <c r="F142" s="70"/>
      <c r="G142" s="70"/>
      <c r="H142" s="70"/>
      <c r="I142" s="39"/>
      <c r="K142" s="69"/>
      <c r="L142" s="70"/>
      <c r="M142" s="70"/>
      <c r="N142" s="37"/>
      <c r="O142" s="70"/>
      <c r="P142" s="70"/>
      <c r="Q142" s="70"/>
      <c r="R142" s="39"/>
    </row>
    <row r="143" spans="2:18">
      <c r="B143" s="75" t="s">
        <v>138</v>
      </c>
      <c r="C143" s="76"/>
      <c r="D143" s="76"/>
      <c r="E143" s="76"/>
      <c r="F143" s="76"/>
      <c r="G143" s="76"/>
      <c r="H143" s="76"/>
      <c r="I143" s="77"/>
      <c r="K143" s="75" t="s">
        <v>139</v>
      </c>
      <c r="L143" s="76"/>
      <c r="M143" s="76"/>
      <c r="N143" s="76"/>
      <c r="O143" s="76"/>
      <c r="P143" s="76"/>
      <c r="Q143" s="76"/>
      <c r="R143" s="77"/>
    </row>
    <row r="144" spans="2:18" ht="15.75" thickBot="1">
      <c r="B144" s="69" t="s">
        <v>128</v>
      </c>
      <c r="C144" s="70"/>
      <c r="D144" s="70"/>
      <c r="E144" s="70"/>
      <c r="F144" s="70"/>
      <c r="G144" s="70"/>
      <c r="H144" s="41"/>
      <c r="I144" s="71"/>
      <c r="K144" s="69" t="s">
        <v>128</v>
      </c>
      <c r="L144" s="70"/>
      <c r="M144" s="70"/>
      <c r="N144" s="70"/>
      <c r="O144" s="70"/>
      <c r="P144" s="70"/>
      <c r="Q144" s="41"/>
      <c r="R144" s="71"/>
    </row>
    <row r="145" spans="2:18" ht="15.75" thickBot="1">
      <c r="B145" s="69"/>
      <c r="C145" s="70"/>
      <c r="D145" s="70"/>
      <c r="E145" s="37" t="s">
        <v>141</v>
      </c>
      <c r="F145" s="38"/>
      <c r="G145" s="70"/>
      <c r="H145" s="58">
        <f>F145*0.5</f>
        <v>0</v>
      </c>
      <c r="I145" s="39" t="s">
        <v>24</v>
      </c>
      <c r="K145" s="69"/>
      <c r="L145" s="70"/>
      <c r="M145" s="70"/>
      <c r="N145" s="37" t="s">
        <v>141</v>
      </c>
      <c r="O145" s="38"/>
      <c r="P145" s="70"/>
      <c r="Q145" s="58">
        <f>O145*0.5</f>
        <v>0</v>
      </c>
      <c r="R145" s="39" t="s">
        <v>24</v>
      </c>
    </row>
    <row r="146" spans="2:18">
      <c r="B146" s="69"/>
      <c r="C146" s="70"/>
      <c r="D146" s="70"/>
      <c r="E146" s="37"/>
      <c r="F146" s="70"/>
      <c r="G146" s="70"/>
      <c r="H146" s="70"/>
      <c r="I146" s="39"/>
      <c r="K146" s="69"/>
      <c r="L146" s="70"/>
      <c r="M146" s="70"/>
      <c r="N146" s="37"/>
      <c r="O146" s="70"/>
      <c r="P146" s="70"/>
      <c r="Q146" s="70"/>
      <c r="R146" s="39"/>
    </row>
    <row r="147" spans="2:18">
      <c r="B147" s="75" t="s">
        <v>129</v>
      </c>
      <c r="C147" s="76"/>
      <c r="D147" s="76"/>
      <c r="E147" s="76"/>
      <c r="F147" s="76"/>
      <c r="G147" s="76"/>
      <c r="H147" s="76"/>
      <c r="I147" s="77"/>
      <c r="K147" s="75" t="s">
        <v>129</v>
      </c>
      <c r="L147" s="76"/>
      <c r="M147" s="76"/>
      <c r="N147" s="76"/>
      <c r="O147" s="76"/>
      <c r="P147" s="76"/>
      <c r="Q147" s="76"/>
      <c r="R147" s="77"/>
    </row>
    <row r="148" spans="2:18" ht="15.75" thickBot="1">
      <c r="B148" s="69" t="s">
        <v>130</v>
      </c>
      <c r="C148" s="70"/>
      <c r="D148" s="70"/>
      <c r="E148" s="70"/>
      <c r="F148" s="70"/>
      <c r="G148" s="70"/>
      <c r="H148" s="41"/>
      <c r="I148" s="71"/>
      <c r="K148" s="69" t="s">
        <v>130</v>
      </c>
      <c r="L148" s="70"/>
      <c r="M148" s="70"/>
      <c r="N148" s="70"/>
      <c r="O148" s="70"/>
      <c r="P148" s="70"/>
      <c r="Q148" s="41"/>
      <c r="R148" s="71"/>
    </row>
    <row r="149" spans="2:18" ht="15.75" thickBot="1">
      <c r="B149" s="69"/>
      <c r="C149" s="70"/>
      <c r="D149" s="70"/>
      <c r="E149" s="37" t="s">
        <v>131</v>
      </c>
      <c r="F149" s="38"/>
      <c r="G149" s="70"/>
      <c r="H149" s="58">
        <f>F149</f>
        <v>0</v>
      </c>
      <c r="I149" s="39" t="s">
        <v>24</v>
      </c>
      <c r="K149" s="69"/>
      <c r="L149" s="70"/>
      <c r="M149" s="70"/>
      <c r="N149" s="37" t="s">
        <v>131</v>
      </c>
      <c r="O149" s="38"/>
      <c r="P149" s="70"/>
      <c r="Q149" s="58">
        <f>O149</f>
        <v>0</v>
      </c>
      <c r="R149" s="39" t="s">
        <v>24</v>
      </c>
    </row>
    <row r="150" spans="2:18">
      <c r="B150" s="69"/>
      <c r="C150" s="70"/>
      <c r="D150" s="70"/>
      <c r="E150" s="37"/>
      <c r="F150" s="70"/>
      <c r="G150" s="70"/>
      <c r="H150" s="70"/>
      <c r="I150" s="39"/>
      <c r="K150" s="69"/>
      <c r="L150" s="70"/>
      <c r="M150" s="70"/>
      <c r="N150" s="37"/>
      <c r="O150" s="70"/>
      <c r="P150" s="70"/>
      <c r="Q150" s="70"/>
      <c r="R150" s="39"/>
    </row>
    <row r="151" spans="2:18" ht="15.75" thickBot="1">
      <c r="B151" s="69" t="s">
        <v>168</v>
      </c>
      <c r="C151" s="70"/>
      <c r="D151" s="70"/>
      <c r="E151" s="70"/>
      <c r="F151" s="70"/>
      <c r="G151" s="70"/>
      <c r="H151" s="41"/>
      <c r="I151" s="71"/>
      <c r="K151" s="69" t="s">
        <v>132</v>
      </c>
      <c r="L151" s="70"/>
      <c r="M151" s="70"/>
      <c r="N151" s="70"/>
      <c r="O151" s="70"/>
      <c r="P151" s="70"/>
      <c r="Q151" s="41"/>
      <c r="R151" s="71"/>
    </row>
    <row r="152" spans="2:18" ht="15.75" thickBot="1">
      <c r="B152" s="69"/>
      <c r="C152" s="70"/>
      <c r="D152" s="70"/>
      <c r="E152" s="37" t="s">
        <v>133</v>
      </c>
      <c r="F152" s="38"/>
      <c r="G152" s="70"/>
      <c r="H152" s="58">
        <f>F152*0.5</f>
        <v>0</v>
      </c>
      <c r="I152" s="39" t="s">
        <v>24</v>
      </c>
      <c r="K152" s="69"/>
      <c r="L152" s="70"/>
      <c r="M152" s="70"/>
      <c r="N152" s="37" t="s">
        <v>133</v>
      </c>
      <c r="O152" s="38"/>
      <c r="P152" s="70"/>
      <c r="Q152" s="58">
        <f>O152*0.5</f>
        <v>0</v>
      </c>
      <c r="R152" s="39" t="s">
        <v>24</v>
      </c>
    </row>
    <row r="153" spans="2:18">
      <c r="B153" s="69"/>
      <c r="C153" s="70"/>
      <c r="D153" s="70"/>
      <c r="E153" s="37"/>
      <c r="F153" s="70"/>
      <c r="G153" s="70"/>
      <c r="H153" s="70"/>
      <c r="I153" s="39"/>
      <c r="K153" s="69"/>
      <c r="L153" s="70"/>
      <c r="M153" s="70"/>
      <c r="N153" s="37"/>
      <c r="O153" s="70"/>
      <c r="P153" s="70"/>
      <c r="Q153" s="70"/>
      <c r="R153" s="39"/>
    </row>
    <row r="154" spans="2:18">
      <c r="B154" s="75" t="s">
        <v>134</v>
      </c>
      <c r="C154" s="76"/>
      <c r="D154" s="76"/>
      <c r="E154" s="76"/>
      <c r="F154" s="76"/>
      <c r="G154" s="76"/>
      <c r="H154" s="76"/>
      <c r="I154" s="77"/>
      <c r="K154" s="75" t="s">
        <v>134</v>
      </c>
      <c r="L154" s="76"/>
      <c r="M154" s="76"/>
      <c r="N154" s="76"/>
      <c r="O154" s="76"/>
      <c r="P154" s="76"/>
      <c r="Q154" s="76"/>
      <c r="R154" s="77"/>
    </row>
    <row r="155" spans="2:18" ht="15.75" thickBot="1">
      <c r="B155" s="69" t="s">
        <v>28</v>
      </c>
      <c r="C155" s="70"/>
      <c r="D155" s="70"/>
      <c r="E155" s="70"/>
      <c r="F155" s="70"/>
      <c r="G155" s="70"/>
      <c r="H155" s="41"/>
      <c r="I155" s="71"/>
      <c r="K155" s="69" t="s">
        <v>28</v>
      </c>
      <c r="L155" s="70"/>
      <c r="M155" s="70"/>
      <c r="N155" s="70"/>
      <c r="O155" s="70"/>
      <c r="P155" s="70"/>
      <c r="Q155" s="41"/>
      <c r="R155" s="71"/>
    </row>
    <row r="156" spans="2:18" ht="15.75" thickBot="1">
      <c r="B156" s="69"/>
      <c r="C156" s="70"/>
      <c r="D156" s="70"/>
      <c r="E156" s="37" t="s">
        <v>34</v>
      </c>
      <c r="F156" s="38"/>
      <c r="G156" s="70"/>
      <c r="H156" s="58">
        <f>F156*2</f>
        <v>0</v>
      </c>
      <c r="I156" s="39" t="s">
        <v>24</v>
      </c>
      <c r="K156" s="69"/>
      <c r="L156" s="70"/>
      <c r="M156" s="70"/>
      <c r="N156" s="37" t="s">
        <v>34</v>
      </c>
      <c r="O156" s="38"/>
      <c r="P156" s="70"/>
      <c r="Q156" s="58">
        <f>O156*2</f>
        <v>0</v>
      </c>
      <c r="R156" s="39" t="s">
        <v>24</v>
      </c>
    </row>
    <row r="157" spans="2:18">
      <c r="B157" s="69"/>
      <c r="C157" s="70"/>
      <c r="D157" s="70"/>
      <c r="E157" s="37"/>
      <c r="F157" s="70"/>
      <c r="G157" s="70"/>
      <c r="H157" s="70"/>
      <c r="I157" s="39"/>
      <c r="K157" s="69"/>
      <c r="L157" s="70"/>
      <c r="M157" s="70"/>
      <c r="N157" s="37"/>
      <c r="O157" s="70"/>
      <c r="P157" s="70"/>
      <c r="Q157" s="70"/>
      <c r="R157" s="39"/>
    </row>
    <row r="158" spans="2:18">
      <c r="B158" s="75" t="s">
        <v>135</v>
      </c>
      <c r="C158" s="76"/>
      <c r="D158" s="76"/>
      <c r="E158" s="76"/>
      <c r="F158" s="76"/>
      <c r="G158" s="76"/>
      <c r="H158" s="76"/>
      <c r="I158" s="77"/>
      <c r="K158" s="75" t="s">
        <v>135</v>
      </c>
      <c r="L158" s="76"/>
      <c r="M158" s="76"/>
      <c r="N158" s="76"/>
      <c r="O158" s="76"/>
      <c r="P158" s="76"/>
      <c r="Q158" s="76"/>
      <c r="R158" s="77"/>
    </row>
    <row r="159" spans="2:18" ht="15.75" thickBot="1">
      <c r="B159" s="97" t="s">
        <v>198</v>
      </c>
      <c r="C159" s="98"/>
      <c r="D159" s="98"/>
      <c r="E159" s="98"/>
      <c r="F159" s="98"/>
      <c r="G159" s="98"/>
      <c r="H159" s="98"/>
      <c r="I159" s="99"/>
      <c r="K159" s="97" t="s">
        <v>198</v>
      </c>
      <c r="L159" s="98"/>
      <c r="M159" s="98"/>
      <c r="N159" s="98"/>
      <c r="O159" s="98"/>
      <c r="P159" s="98"/>
      <c r="Q159" s="98"/>
      <c r="R159" s="99"/>
    </row>
    <row r="160" spans="2:18" ht="15.75" thickBot="1">
      <c r="B160" s="69"/>
      <c r="C160" s="70"/>
      <c r="D160" s="70"/>
      <c r="E160" s="37" t="s">
        <v>151</v>
      </c>
      <c r="F160" s="38"/>
      <c r="G160" s="70"/>
      <c r="H160" s="58">
        <f>F160*1.5</f>
        <v>0</v>
      </c>
      <c r="I160" s="39" t="s">
        <v>24</v>
      </c>
      <c r="K160" s="69"/>
      <c r="L160" s="70"/>
      <c r="M160" s="70"/>
      <c r="N160" s="37" t="s">
        <v>151</v>
      </c>
      <c r="O160" s="38"/>
      <c r="P160" s="70"/>
      <c r="Q160" s="58">
        <f>O160*1.5</f>
        <v>0</v>
      </c>
      <c r="R160" s="39" t="s">
        <v>24</v>
      </c>
    </row>
    <row r="161" spans="2:18">
      <c r="B161" s="69"/>
      <c r="C161" s="70"/>
      <c r="D161" s="70"/>
      <c r="E161" s="37"/>
      <c r="F161" s="70"/>
      <c r="G161" s="70"/>
      <c r="H161" s="70"/>
      <c r="I161" s="39"/>
      <c r="K161" s="69"/>
      <c r="L161" s="70"/>
      <c r="M161" s="70"/>
      <c r="N161" s="37"/>
      <c r="O161" s="70"/>
      <c r="P161" s="70"/>
      <c r="Q161" s="70"/>
      <c r="R161" s="39"/>
    </row>
    <row r="162" spans="2:18" ht="15.75" thickBot="1">
      <c r="B162" s="69"/>
      <c r="C162" s="70"/>
      <c r="D162" s="70"/>
      <c r="E162" s="37"/>
      <c r="F162" s="70"/>
      <c r="G162" s="70"/>
      <c r="H162" s="70"/>
      <c r="I162" s="39"/>
      <c r="K162" s="97" t="s">
        <v>145</v>
      </c>
      <c r="L162" s="98"/>
      <c r="M162" s="98"/>
      <c r="N162" s="98"/>
      <c r="O162" s="98"/>
      <c r="P162" s="98"/>
      <c r="Q162" s="98"/>
      <c r="R162" s="99"/>
    </row>
    <row r="163" spans="2:18" ht="15.75" thickBot="1">
      <c r="B163" s="69"/>
      <c r="C163" s="70"/>
      <c r="D163" s="70"/>
      <c r="E163" s="37"/>
      <c r="F163" s="70"/>
      <c r="G163" s="70"/>
      <c r="H163" s="70"/>
      <c r="I163" s="39"/>
      <c r="K163" s="69"/>
      <c r="L163" s="70"/>
      <c r="M163" s="70"/>
      <c r="N163" s="37" t="s">
        <v>150</v>
      </c>
      <c r="O163" s="38"/>
      <c r="P163" s="70"/>
      <c r="Q163" s="58">
        <f>O163</f>
        <v>0</v>
      </c>
      <c r="R163" s="39" t="s">
        <v>24</v>
      </c>
    </row>
    <row r="164" spans="2:18">
      <c r="B164" s="69"/>
      <c r="C164" s="70"/>
      <c r="D164" s="70"/>
      <c r="E164" s="37"/>
      <c r="F164" s="70"/>
      <c r="G164" s="70"/>
      <c r="H164" s="70"/>
      <c r="I164" s="39"/>
      <c r="K164" s="69"/>
      <c r="L164" s="70"/>
      <c r="M164" s="70"/>
      <c r="N164" s="37"/>
      <c r="O164" s="70"/>
      <c r="P164" s="70"/>
      <c r="Q164" s="70"/>
      <c r="R164" s="39"/>
    </row>
    <row r="165" spans="2:18" ht="15.75" thickBot="1">
      <c r="B165" s="69"/>
      <c r="C165" s="70"/>
      <c r="D165" s="70"/>
      <c r="E165" s="37"/>
      <c r="F165" s="70"/>
      <c r="G165" s="70"/>
      <c r="H165" s="70"/>
      <c r="I165" s="39"/>
      <c r="K165" s="97" t="s">
        <v>140</v>
      </c>
      <c r="L165" s="98"/>
      <c r="M165" s="98"/>
      <c r="N165" s="98"/>
      <c r="O165" s="98"/>
      <c r="P165" s="98"/>
      <c r="Q165" s="98"/>
      <c r="R165" s="99"/>
    </row>
    <row r="166" spans="2:18" ht="15.75" thickBot="1">
      <c r="B166" s="69"/>
      <c r="C166" s="70"/>
      <c r="D166" s="70"/>
      <c r="E166" s="37"/>
      <c r="F166" s="70"/>
      <c r="G166" s="70"/>
      <c r="H166" s="70"/>
      <c r="I166" s="39"/>
      <c r="K166" s="69"/>
      <c r="L166" s="70"/>
      <c r="M166" s="70"/>
      <c r="N166" s="37" t="s">
        <v>149</v>
      </c>
      <c r="O166" s="38"/>
      <c r="P166" s="70"/>
      <c r="Q166" s="58">
        <f>O166*0.5</f>
        <v>0</v>
      </c>
      <c r="R166" s="39" t="s">
        <v>24</v>
      </c>
    </row>
    <row r="167" spans="2:18">
      <c r="B167" s="69"/>
      <c r="C167" s="70"/>
      <c r="D167" s="70"/>
      <c r="E167" s="37"/>
      <c r="F167" s="70"/>
      <c r="G167" s="70"/>
      <c r="H167" s="70"/>
      <c r="I167" s="39"/>
      <c r="K167" s="69"/>
      <c r="L167" s="70"/>
      <c r="M167" s="70"/>
      <c r="N167" s="37"/>
      <c r="O167" s="70"/>
      <c r="P167" s="70"/>
      <c r="Q167" s="70"/>
      <c r="R167" s="39"/>
    </row>
    <row r="168" spans="2:18">
      <c r="B168" s="75" t="s">
        <v>136</v>
      </c>
      <c r="C168" s="76"/>
      <c r="D168" s="76"/>
      <c r="E168" s="76"/>
      <c r="F168" s="76"/>
      <c r="G168" s="76"/>
      <c r="H168" s="76"/>
      <c r="I168" s="77"/>
      <c r="K168" s="75" t="s">
        <v>136</v>
      </c>
      <c r="L168" s="76"/>
      <c r="M168" s="76"/>
      <c r="N168" s="76"/>
      <c r="O168" s="76"/>
      <c r="P168" s="76"/>
      <c r="Q168" s="76"/>
      <c r="R168" s="77"/>
    </row>
    <row r="169" spans="2:18" ht="15.75" thickBot="1">
      <c r="B169" s="97" t="s">
        <v>137</v>
      </c>
      <c r="C169" s="98"/>
      <c r="D169" s="98"/>
      <c r="E169" s="98"/>
      <c r="F169" s="98"/>
      <c r="G169" s="98"/>
      <c r="H169" s="98"/>
      <c r="I169" s="99"/>
      <c r="K169" s="97" t="s">
        <v>137</v>
      </c>
      <c r="L169" s="98"/>
      <c r="M169" s="98"/>
      <c r="N169" s="98"/>
      <c r="O169" s="98"/>
      <c r="P169" s="98"/>
      <c r="Q169" s="98"/>
      <c r="R169" s="99"/>
    </row>
    <row r="170" spans="2:18" ht="15.75" thickBot="1">
      <c r="B170" s="69"/>
      <c r="C170" s="70"/>
      <c r="D170" s="70"/>
      <c r="E170" s="37" t="s">
        <v>148</v>
      </c>
      <c r="F170" s="38"/>
      <c r="G170" s="70"/>
      <c r="H170" s="58">
        <f>F170*4</f>
        <v>0</v>
      </c>
      <c r="I170" s="39" t="s">
        <v>24</v>
      </c>
      <c r="K170" s="69"/>
      <c r="L170" s="70"/>
      <c r="M170" s="70"/>
      <c r="N170" s="37" t="s">
        <v>148</v>
      </c>
      <c r="O170" s="38"/>
      <c r="P170" s="70"/>
      <c r="Q170" s="58">
        <f>O170*4</f>
        <v>0</v>
      </c>
      <c r="R170" s="39" t="s">
        <v>24</v>
      </c>
    </row>
    <row r="171" spans="2:18">
      <c r="B171" s="69"/>
      <c r="C171" s="70"/>
      <c r="D171" s="70"/>
      <c r="E171" s="70"/>
      <c r="F171" s="70"/>
      <c r="G171" s="70"/>
      <c r="H171" s="70"/>
      <c r="I171" s="71"/>
      <c r="K171" s="69"/>
      <c r="L171" s="70"/>
      <c r="M171" s="70"/>
      <c r="N171" s="70"/>
      <c r="O171" s="70"/>
      <c r="P171" s="70"/>
      <c r="Q171" s="70"/>
      <c r="R171" s="71"/>
    </row>
    <row r="172" spans="2:18" ht="15.75" thickBot="1">
      <c r="B172" s="54"/>
      <c r="C172" s="55"/>
      <c r="D172" s="55"/>
      <c r="E172" s="55"/>
      <c r="F172" s="55"/>
      <c r="G172" s="56" t="s">
        <v>25</v>
      </c>
      <c r="H172" s="60">
        <f>SUM(H16:H170)</f>
        <v>0</v>
      </c>
      <c r="I172" s="57" t="s">
        <v>24</v>
      </c>
      <c r="K172" s="54"/>
      <c r="L172" s="55"/>
      <c r="M172" s="55"/>
      <c r="N172" s="55"/>
      <c r="O172" s="55"/>
      <c r="P172" s="56" t="s">
        <v>25</v>
      </c>
      <c r="Q172" s="60">
        <f>SUM(Q16:Q170)-Q88-Q91-Q94-Q97-Q104-Q107</f>
        <v>0</v>
      </c>
      <c r="R172" s="57" t="s">
        <v>24</v>
      </c>
    </row>
    <row r="173" spans="2:18" ht="15.75" thickTop="1"/>
  </sheetData>
  <mergeCells count="50">
    <mergeCell ref="B169:I169"/>
    <mergeCell ref="K169:R169"/>
    <mergeCell ref="B159:I159"/>
    <mergeCell ref="K159:R159"/>
    <mergeCell ref="K162:R162"/>
    <mergeCell ref="K165:R165"/>
    <mergeCell ref="B168:I168"/>
    <mergeCell ref="K168:R168"/>
    <mergeCell ref="B147:I147"/>
    <mergeCell ref="K147:R147"/>
    <mergeCell ref="B154:I154"/>
    <mergeCell ref="K154:R154"/>
    <mergeCell ref="B158:I158"/>
    <mergeCell ref="K158:R158"/>
    <mergeCell ref="B132:I132"/>
    <mergeCell ref="K132:R132"/>
    <mergeCell ref="B133:I133"/>
    <mergeCell ref="K133:R133"/>
    <mergeCell ref="B143:I143"/>
    <mergeCell ref="K143:R143"/>
    <mergeCell ref="B118:F118"/>
    <mergeCell ref="K118:O118"/>
    <mergeCell ref="B121:E121"/>
    <mergeCell ref="K121:N121"/>
    <mergeCell ref="B130:E130"/>
    <mergeCell ref="K130:N130"/>
    <mergeCell ref="B27:I27"/>
    <mergeCell ref="K27:R27"/>
    <mergeCell ref="B30:I30"/>
    <mergeCell ref="K30:R30"/>
    <mergeCell ref="B111:I111"/>
    <mergeCell ref="K111:R111"/>
    <mergeCell ref="B18:I18"/>
    <mergeCell ref="K18:R18"/>
    <mergeCell ref="B21:I21"/>
    <mergeCell ref="K21:R21"/>
    <mergeCell ref="B24:E24"/>
    <mergeCell ref="K24:N24"/>
    <mergeCell ref="B9:I9"/>
    <mergeCell ref="K9:R9"/>
    <mergeCell ref="B11:I11"/>
    <mergeCell ref="K11:R11"/>
    <mergeCell ref="B13:I13"/>
    <mergeCell ref="K13:R13"/>
    <mergeCell ref="B2:I2"/>
    <mergeCell ref="K2:R2"/>
    <mergeCell ref="B4:I4"/>
    <mergeCell ref="K4:R4"/>
    <mergeCell ref="B8:I8"/>
    <mergeCell ref="K8:R8"/>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FFFF00"/>
  </sheetPr>
  <dimension ref="A2:B151"/>
  <sheetViews>
    <sheetView workbookViewId="0">
      <selection activeCell="C18" sqref="C18"/>
    </sheetView>
  </sheetViews>
  <sheetFormatPr baseColWidth="10" defaultRowHeight="15"/>
  <cols>
    <col min="1" max="1" width="11.5703125" style="13"/>
    <col min="2" max="2" width="100" style="1" customWidth="1"/>
  </cols>
  <sheetData>
    <row r="2" spans="2:2" ht="18.75">
      <c r="B2" s="2" t="s">
        <v>35</v>
      </c>
    </row>
    <row r="3" spans="2:2" ht="39">
      <c r="B3" s="3" t="s">
        <v>36</v>
      </c>
    </row>
    <row r="4" spans="2:2" ht="26.25">
      <c r="B4" s="3" t="s">
        <v>39</v>
      </c>
    </row>
    <row r="5" spans="2:2" ht="26.25">
      <c r="B5" s="5" t="s">
        <v>37</v>
      </c>
    </row>
    <row r="6" spans="2:2" ht="15.75" thickBot="1">
      <c r="B6" s="5"/>
    </row>
    <row r="7" spans="2:2" ht="18.75">
      <c r="B7" s="6" t="s">
        <v>44</v>
      </c>
    </row>
    <row r="8" spans="2:2" ht="19.5" thickBot="1">
      <c r="B8" s="7" t="s">
        <v>45</v>
      </c>
    </row>
    <row r="9" spans="2:2" ht="18.75">
      <c r="B9" s="8"/>
    </row>
    <row r="10" spans="2:2" ht="18.75">
      <c r="B10" s="8" t="s">
        <v>47</v>
      </c>
    </row>
    <row r="11" spans="2:2" ht="18.75">
      <c r="B11" s="8"/>
    </row>
    <row r="12" spans="2:2" ht="18.75">
      <c r="B12" s="8"/>
    </row>
    <row r="13" spans="2:2" ht="18.75">
      <c r="B13" s="8"/>
    </row>
    <row r="14" spans="2:2" ht="18.75">
      <c r="B14" s="8"/>
    </row>
    <row r="15" spans="2:2" ht="18.75">
      <c r="B15" s="8"/>
    </row>
    <row r="16" spans="2:2" ht="18.75">
      <c r="B16" s="9" t="s">
        <v>48</v>
      </c>
    </row>
    <row r="17" spans="2:2" ht="18.75">
      <c r="B17" s="9"/>
    </row>
    <row r="18" spans="2:2" ht="18.75">
      <c r="B18" s="9"/>
    </row>
    <row r="19" spans="2:2" ht="18.75">
      <c r="B19" s="9"/>
    </row>
    <row r="20" spans="2:2" ht="18.75">
      <c r="B20" s="9"/>
    </row>
    <row r="21" spans="2:2">
      <c r="B21" s="4"/>
    </row>
    <row r="22" spans="2:2">
      <c r="B22" s="19" t="s">
        <v>53</v>
      </c>
    </row>
    <row r="23" spans="2:2" ht="39">
      <c r="B23" s="20" t="s">
        <v>160</v>
      </c>
    </row>
    <row r="24" spans="2:2">
      <c r="B24" s="20"/>
    </row>
    <row r="25" spans="2:2">
      <c r="B25" s="3" t="s">
        <v>15</v>
      </c>
    </row>
    <row r="26" spans="2:2">
      <c r="B26" s="3" t="s">
        <v>49</v>
      </c>
    </row>
    <row r="27" spans="2:2">
      <c r="B27" s="3" t="s">
        <v>2</v>
      </c>
    </row>
    <row r="28" spans="2:2">
      <c r="B28" s="3" t="s">
        <v>166</v>
      </c>
    </row>
    <row r="29" spans="2:2">
      <c r="B29" s="3" t="s">
        <v>3</v>
      </c>
    </row>
    <row r="30" spans="2:2">
      <c r="B30" s="3" t="s">
        <v>4</v>
      </c>
    </row>
    <row r="31" spans="2:2">
      <c r="B31" s="18" t="s">
        <v>41</v>
      </c>
    </row>
    <row r="32" spans="2:2">
      <c r="B32" s="3"/>
    </row>
    <row r="33" spans="2:2" s="15" customFormat="1" ht="12.75">
      <c r="B33" s="19" t="s">
        <v>50</v>
      </c>
    </row>
    <row r="34" spans="2:2" s="15" customFormat="1" ht="25.5">
      <c r="B34" s="20" t="s">
        <v>161</v>
      </c>
    </row>
    <row r="35" spans="2:2" s="15" customFormat="1" ht="12.75">
      <c r="B35" s="20"/>
    </row>
    <row r="36" spans="2:2" s="15" customFormat="1" ht="12.75">
      <c r="B36" s="21" t="s">
        <v>58</v>
      </c>
    </row>
    <row r="37" spans="2:2" s="15" customFormat="1" ht="12.75">
      <c r="B37" s="3" t="s">
        <v>16</v>
      </c>
    </row>
    <row r="38" spans="2:2" s="15" customFormat="1" ht="12.75">
      <c r="B38" s="3" t="s">
        <v>5</v>
      </c>
    </row>
    <row r="39" spans="2:2" s="15" customFormat="1" ht="12.75">
      <c r="B39" s="3" t="s">
        <v>13</v>
      </c>
    </row>
    <row r="40" spans="2:2" s="15" customFormat="1" ht="12.75">
      <c r="B40" s="3" t="s">
        <v>14</v>
      </c>
    </row>
    <row r="41" spans="2:2" s="15" customFormat="1" ht="12.75">
      <c r="B41" s="3" t="s">
        <v>207</v>
      </c>
    </row>
    <row r="42" spans="2:2" s="15" customFormat="1" ht="12.75">
      <c r="B42" s="3" t="s">
        <v>6</v>
      </c>
    </row>
    <row r="43" spans="2:2" s="15" customFormat="1" ht="12.75">
      <c r="B43" s="22" t="s">
        <v>55</v>
      </c>
    </row>
    <row r="44" spans="2:2" s="15" customFormat="1" ht="12.75">
      <c r="B44" s="22" t="s">
        <v>199</v>
      </c>
    </row>
    <row r="45" spans="2:2" s="15" customFormat="1" ht="12.75">
      <c r="B45" s="18" t="s">
        <v>41</v>
      </c>
    </row>
    <row r="46" spans="2:2" s="15" customFormat="1" ht="12.75">
      <c r="B46" s="18"/>
    </row>
    <row r="47" spans="2:2" s="15" customFormat="1" ht="12.75">
      <c r="B47" s="21" t="s">
        <v>59</v>
      </c>
    </row>
    <row r="48" spans="2:2" s="15" customFormat="1" ht="12.75">
      <c r="B48" s="3" t="s">
        <v>16</v>
      </c>
    </row>
    <row r="49" spans="2:2" s="15" customFormat="1" ht="12.75">
      <c r="B49" s="3" t="s">
        <v>5</v>
      </c>
    </row>
    <row r="50" spans="2:2" s="15" customFormat="1" ht="12.75">
      <c r="B50" s="3" t="s">
        <v>163</v>
      </c>
    </row>
    <row r="51" spans="2:2" s="15" customFormat="1" ht="12.75">
      <c r="B51" s="3" t="s">
        <v>206</v>
      </c>
    </row>
    <row r="52" spans="2:2" s="15" customFormat="1" ht="12.75">
      <c r="B52" s="22" t="s">
        <v>56</v>
      </c>
    </row>
    <row r="53" spans="2:2" s="15" customFormat="1" ht="12.75">
      <c r="B53" s="22" t="s">
        <v>57</v>
      </c>
    </row>
    <row r="54" spans="2:2" s="15" customFormat="1" ht="12.75">
      <c r="B54" s="22" t="s">
        <v>17</v>
      </c>
    </row>
    <row r="55" spans="2:2" s="15" customFormat="1" ht="12.75">
      <c r="B55" s="22" t="s">
        <v>200</v>
      </c>
    </row>
    <row r="56" spans="2:2" s="15" customFormat="1" ht="12.75">
      <c r="B56" s="22" t="s">
        <v>152</v>
      </c>
    </row>
    <row r="57" spans="2:2" s="15" customFormat="1" ht="12.75">
      <c r="B57" s="3" t="s">
        <v>14</v>
      </c>
    </row>
    <row r="58" spans="2:2" s="15" customFormat="1" ht="12.75">
      <c r="B58" s="18" t="s">
        <v>41</v>
      </c>
    </row>
    <row r="59" spans="2:2" s="15" customFormat="1" ht="12.75">
      <c r="B59" s="18"/>
    </row>
    <row r="60" spans="2:2" s="15" customFormat="1" ht="12.75">
      <c r="B60" s="21" t="s">
        <v>153</v>
      </c>
    </row>
    <row r="61" spans="2:2" s="15" customFormat="1" ht="12.75">
      <c r="B61" s="3" t="s">
        <v>16</v>
      </c>
    </row>
    <row r="62" spans="2:2" s="15" customFormat="1" ht="12.75">
      <c r="B62" s="3" t="s">
        <v>60</v>
      </c>
    </row>
    <row r="63" spans="2:2" s="15" customFormat="1" ht="12.75">
      <c r="B63" s="3" t="s">
        <v>61</v>
      </c>
    </row>
    <row r="64" spans="2:2" s="15" customFormat="1" ht="12.75">
      <c r="B64" s="3" t="s">
        <v>163</v>
      </c>
    </row>
    <row r="65" spans="2:2" s="15" customFormat="1" ht="12.75">
      <c r="B65" s="3" t="s">
        <v>207</v>
      </c>
    </row>
    <row r="66" spans="2:2" s="15" customFormat="1" ht="12.75">
      <c r="B66" s="22" t="s">
        <v>56</v>
      </c>
    </row>
    <row r="67" spans="2:2" s="15" customFormat="1" ht="12.75">
      <c r="B67" s="22" t="s">
        <v>57</v>
      </c>
    </row>
    <row r="68" spans="2:2" s="15" customFormat="1" ht="12.75">
      <c r="B68" s="22" t="s">
        <v>17</v>
      </c>
    </row>
    <row r="69" spans="2:2" s="15" customFormat="1" ht="12.75">
      <c r="B69" s="22" t="s">
        <v>200</v>
      </c>
    </row>
    <row r="70" spans="2:2" s="15" customFormat="1" ht="12.75">
      <c r="B70" s="22" t="s">
        <v>152</v>
      </c>
    </row>
    <row r="71" spans="2:2" s="15" customFormat="1" ht="12.75">
      <c r="B71" s="18" t="s">
        <v>41</v>
      </c>
    </row>
    <row r="72" spans="2:2" s="15" customFormat="1" ht="12.75">
      <c r="B72" s="18"/>
    </row>
    <row r="73" spans="2:2" s="15" customFormat="1" ht="12.75">
      <c r="B73" s="21" t="s">
        <v>62</v>
      </c>
    </row>
    <row r="74" spans="2:2" s="15" customFormat="1" ht="12.75">
      <c r="B74" s="3" t="s">
        <v>18</v>
      </c>
    </row>
    <row r="75" spans="2:2" s="15" customFormat="1" ht="12.75">
      <c r="B75" s="3" t="s">
        <v>64</v>
      </c>
    </row>
    <row r="76" spans="2:2" s="15" customFormat="1" ht="12.75">
      <c r="B76" s="3" t="s">
        <v>63</v>
      </c>
    </row>
    <row r="77" spans="2:2" s="15" customFormat="1" ht="12.75">
      <c r="B77" s="3" t="s">
        <v>65</v>
      </c>
    </row>
    <row r="78" spans="2:2" s="15" customFormat="1" ht="12.75">
      <c r="B78" s="3" t="s">
        <v>164</v>
      </c>
    </row>
    <row r="79" spans="2:2" s="15" customFormat="1" ht="12.75">
      <c r="B79" s="3" t="s">
        <v>20</v>
      </c>
    </row>
    <row r="80" spans="2:2" s="15" customFormat="1" ht="12.75">
      <c r="B80" s="18" t="s">
        <v>41</v>
      </c>
    </row>
    <row r="81" spans="2:2" s="15" customFormat="1" ht="12.75">
      <c r="B81" s="18"/>
    </row>
    <row r="82" spans="2:2" s="15" customFormat="1" ht="12.75">
      <c r="B82" s="21" t="s">
        <v>66</v>
      </c>
    </row>
    <row r="83" spans="2:2" s="15" customFormat="1" ht="12.75">
      <c r="B83" s="3" t="s">
        <v>18</v>
      </c>
    </row>
    <row r="84" spans="2:2" s="15" customFormat="1" ht="12.75">
      <c r="B84" s="3" t="s">
        <v>203</v>
      </c>
    </row>
    <row r="85" spans="2:2" s="15" customFormat="1" ht="12.75">
      <c r="B85" s="3" t="s">
        <v>165</v>
      </c>
    </row>
    <row r="86" spans="2:2" s="15" customFormat="1" ht="12.75">
      <c r="B86" s="3" t="s">
        <v>19</v>
      </c>
    </row>
    <row r="87" spans="2:2" s="15" customFormat="1" ht="12.75">
      <c r="B87" s="3" t="s">
        <v>20</v>
      </c>
    </row>
    <row r="88" spans="2:2" s="15" customFormat="1" ht="12.75">
      <c r="B88" s="3" t="s">
        <v>154</v>
      </c>
    </row>
    <row r="89" spans="2:2" s="15" customFormat="1" ht="12.75">
      <c r="B89" s="3" t="s">
        <v>155</v>
      </c>
    </row>
    <row r="90" spans="2:2" s="15" customFormat="1" ht="12.75">
      <c r="B90" s="18" t="s">
        <v>41</v>
      </c>
    </row>
    <row r="91" spans="2:2" s="15" customFormat="1" ht="12.75">
      <c r="B91" s="18"/>
    </row>
    <row r="92" spans="2:2" s="15" customFormat="1" ht="12.75">
      <c r="B92" s="21" t="s">
        <v>201</v>
      </c>
    </row>
    <row r="93" spans="2:2" s="15" customFormat="1" ht="12.75">
      <c r="B93" s="3" t="s">
        <v>18</v>
      </c>
    </row>
    <row r="94" spans="2:2" s="15" customFormat="1" ht="12.75">
      <c r="B94" s="3" t="s">
        <v>203</v>
      </c>
    </row>
    <row r="95" spans="2:2" s="15" customFormat="1" ht="12.75">
      <c r="B95" s="3" t="s">
        <v>202</v>
      </c>
    </row>
    <row r="96" spans="2:2" s="15" customFormat="1" ht="12.75">
      <c r="B96" s="3" t="s">
        <v>19</v>
      </c>
    </row>
    <row r="97" spans="2:2" s="15" customFormat="1" ht="12.75">
      <c r="B97" s="3" t="s">
        <v>20</v>
      </c>
    </row>
    <row r="98" spans="2:2" s="15" customFormat="1" ht="12.75">
      <c r="B98" s="3" t="s">
        <v>154</v>
      </c>
    </row>
    <row r="99" spans="2:2" s="15" customFormat="1" ht="12.75">
      <c r="B99" s="18" t="s">
        <v>41</v>
      </c>
    </row>
    <row r="100" spans="2:2" s="15" customFormat="1" ht="12.75">
      <c r="B100" s="18"/>
    </row>
    <row r="101" spans="2:2" s="15" customFormat="1" ht="12.75">
      <c r="B101" s="19" t="s">
        <v>51</v>
      </c>
    </row>
    <row r="102" spans="2:2" s="15" customFormat="1" ht="25.5">
      <c r="B102" s="20" t="s">
        <v>162</v>
      </c>
    </row>
    <row r="103" spans="2:2" s="15" customFormat="1" ht="12.75">
      <c r="B103" s="20"/>
    </row>
    <row r="104" spans="2:2" s="15" customFormat="1" ht="12.75">
      <c r="B104" s="3" t="s">
        <v>7</v>
      </c>
    </row>
    <row r="105" spans="2:2" s="15" customFormat="1" ht="12.75">
      <c r="B105" s="3" t="s">
        <v>8</v>
      </c>
    </row>
    <row r="106" spans="2:2" s="15" customFormat="1" ht="12.75">
      <c r="B106" s="3" t="s">
        <v>9</v>
      </c>
    </row>
    <row r="107" spans="2:2" s="15" customFormat="1" ht="12.75">
      <c r="B107" s="3" t="s">
        <v>10</v>
      </c>
    </row>
    <row r="108" spans="2:2" s="15" customFormat="1" ht="12.75">
      <c r="B108" s="3" t="s">
        <v>11</v>
      </c>
    </row>
    <row r="109" spans="2:2" s="15" customFormat="1" ht="12.75">
      <c r="B109" s="3" t="s">
        <v>12</v>
      </c>
    </row>
    <row r="110" spans="2:2" s="15" customFormat="1" ht="12.75">
      <c r="B110" s="3" t="s">
        <v>67</v>
      </c>
    </row>
    <row r="111" spans="2:2" s="15" customFormat="1" ht="12.75">
      <c r="B111" s="18" t="s">
        <v>41</v>
      </c>
    </row>
    <row r="112" spans="2:2" s="15" customFormat="1" ht="17.25" customHeight="1">
      <c r="B112" s="3"/>
    </row>
    <row r="113" spans="2:2" s="15" customFormat="1" ht="17.25" customHeight="1">
      <c r="B113" s="19" t="s">
        <v>68</v>
      </c>
    </row>
    <row r="114" spans="2:2" s="15" customFormat="1" ht="12.75">
      <c r="B114" s="20"/>
    </row>
    <row r="115" spans="2:2" s="15" customFormat="1" ht="12.75">
      <c r="B115" s="20" t="s">
        <v>69</v>
      </c>
    </row>
    <row r="116" spans="2:2" s="15" customFormat="1" ht="12.75">
      <c r="B116" s="3" t="s">
        <v>70</v>
      </c>
    </row>
    <row r="117" spans="2:2" s="15" customFormat="1" ht="12.75">
      <c r="B117" s="3" t="s">
        <v>71</v>
      </c>
    </row>
    <row r="118" spans="2:2" s="15" customFormat="1" ht="12.75">
      <c r="B118" s="3" t="s">
        <v>72</v>
      </c>
    </row>
    <row r="119" spans="2:2" s="15" customFormat="1" ht="12.75">
      <c r="B119" s="18" t="s">
        <v>41</v>
      </c>
    </row>
    <row r="120" spans="2:2" s="15" customFormat="1" ht="12.75">
      <c r="B120" s="3"/>
    </row>
    <row r="121" spans="2:2" s="15" customFormat="1" ht="12.75">
      <c r="B121" s="20" t="s">
        <v>74</v>
      </c>
    </row>
    <row r="122" spans="2:2" s="15" customFormat="1" ht="12.75">
      <c r="B122" s="3" t="s">
        <v>78</v>
      </c>
    </row>
    <row r="123" spans="2:2" s="15" customFormat="1" ht="12.75">
      <c r="B123" s="3" t="s">
        <v>73</v>
      </c>
    </row>
    <row r="124" spans="2:2" s="15" customFormat="1" ht="12.75">
      <c r="B124" s="3"/>
    </row>
    <row r="125" spans="2:2" s="15" customFormat="1" ht="12.75">
      <c r="B125" s="20" t="s">
        <v>75</v>
      </c>
    </row>
    <row r="126" spans="2:2" s="15" customFormat="1" ht="12.75">
      <c r="B126" s="3" t="s">
        <v>156</v>
      </c>
    </row>
    <row r="127" spans="2:2" s="15" customFormat="1" ht="12.75">
      <c r="B127" s="3" t="s">
        <v>65</v>
      </c>
    </row>
    <row r="128" spans="2:2" s="15" customFormat="1" ht="12.75">
      <c r="B128" s="3" t="s">
        <v>19</v>
      </c>
    </row>
    <row r="129" spans="2:2" s="15" customFormat="1" ht="12.75">
      <c r="B129" s="3" t="s">
        <v>20</v>
      </c>
    </row>
    <row r="130" spans="2:2" s="15" customFormat="1" ht="12.75">
      <c r="B130" s="18" t="s">
        <v>41</v>
      </c>
    </row>
    <row r="131" spans="2:2" s="15" customFormat="1" ht="12.75">
      <c r="B131" s="3"/>
    </row>
    <row r="132" spans="2:2" s="15" customFormat="1" ht="12.75">
      <c r="B132" s="20" t="s">
        <v>76</v>
      </c>
    </row>
    <row r="133" spans="2:2" s="15" customFormat="1" ht="12.75">
      <c r="B133" s="3" t="s">
        <v>77</v>
      </c>
    </row>
    <row r="134" spans="2:2" s="15" customFormat="1" ht="12.75">
      <c r="B134" s="3" t="s">
        <v>78</v>
      </c>
    </row>
    <row r="135" spans="2:2" s="15" customFormat="1" ht="12.75">
      <c r="B135" s="3" t="s">
        <v>206</v>
      </c>
    </row>
    <row r="136" spans="2:2" s="15" customFormat="1" ht="12.75">
      <c r="B136" s="3"/>
    </row>
    <row r="137" spans="2:2" s="15" customFormat="1" ht="12.75">
      <c r="B137" s="20" t="s">
        <v>79</v>
      </c>
    </row>
    <row r="138" spans="2:2" s="15" customFormat="1" ht="12.75">
      <c r="B138" s="3" t="s">
        <v>60</v>
      </c>
    </row>
    <row r="139" spans="2:2" s="15" customFormat="1" ht="12.75">
      <c r="B139" s="3" t="s">
        <v>14</v>
      </c>
    </row>
    <row r="140" spans="2:2" s="15" customFormat="1" ht="12.75">
      <c r="B140" s="3" t="s">
        <v>206</v>
      </c>
    </row>
    <row r="141" spans="2:2" s="15" customFormat="1" ht="12.75">
      <c r="B141" s="22" t="s">
        <v>56</v>
      </c>
    </row>
    <row r="142" spans="2:2" s="15" customFormat="1" ht="12.75">
      <c r="B142" s="22" t="s">
        <v>57</v>
      </c>
    </row>
    <row r="143" spans="2:2" s="15" customFormat="1" ht="12.75">
      <c r="B143" s="22" t="s">
        <v>17</v>
      </c>
    </row>
    <row r="144" spans="2:2" s="15" customFormat="1" ht="12.75">
      <c r="B144" s="22" t="s">
        <v>200</v>
      </c>
    </row>
    <row r="145" spans="2:2" s="15" customFormat="1" ht="12.75">
      <c r="B145" s="22" t="s">
        <v>152</v>
      </c>
    </row>
    <row r="146" spans="2:2" s="15" customFormat="1" ht="12.75">
      <c r="B146" s="18" t="s">
        <v>41</v>
      </c>
    </row>
    <row r="147" spans="2:2" s="15" customFormat="1" ht="12.75">
      <c r="B147" s="18"/>
    </row>
    <row r="148" spans="2:2" s="15" customFormat="1" ht="12.75">
      <c r="B148" s="20" t="s">
        <v>157</v>
      </c>
    </row>
    <row r="149" spans="2:2" s="15" customFormat="1" ht="12.75">
      <c r="B149" s="3" t="s">
        <v>158</v>
      </c>
    </row>
    <row r="150" spans="2:2" s="15" customFormat="1" ht="12.75">
      <c r="B150" s="3" t="s">
        <v>159</v>
      </c>
    </row>
    <row r="151" spans="2:2" s="15" customFormat="1" ht="12.75">
      <c r="B151" s="3"/>
    </row>
  </sheetData>
  <pageMargins left="0.31496062992125984" right="0.31496062992125984" top="0.74803149606299213" bottom="0.74803149606299213" header="0.31496062992125984" footer="0.31496062992125984"/>
  <pageSetup paperSize="9" orientation="portrait" horizontalDpi="200" verticalDpi="200" r:id="rId1"/>
</worksheet>
</file>

<file path=xl/worksheets/sheet8.xml><?xml version="1.0" encoding="utf-8"?>
<worksheet xmlns="http://schemas.openxmlformats.org/spreadsheetml/2006/main" xmlns:r="http://schemas.openxmlformats.org/officeDocument/2006/relationships">
  <sheetPr>
    <tabColor rgb="FFFFFF00"/>
  </sheetPr>
  <dimension ref="B1:R174"/>
  <sheetViews>
    <sheetView topLeftCell="H55" workbookViewId="0">
      <selection activeCell="R75" sqref="R75"/>
    </sheetView>
  </sheetViews>
  <sheetFormatPr baseColWidth="10" defaultColWidth="11.5703125" defaultRowHeight="15"/>
  <cols>
    <col min="1" max="1" width="6.42578125" style="23" customWidth="1"/>
    <col min="2" max="4" width="11.5703125" style="23"/>
    <col min="5" max="8" width="11.42578125" style="23" customWidth="1"/>
    <col min="9" max="9" width="38.140625" style="23" customWidth="1"/>
    <col min="10" max="10" width="7.85546875" style="23" customWidth="1"/>
    <col min="11" max="11" width="11.5703125" style="23"/>
    <col min="12" max="12" width="14.42578125" style="23" customWidth="1"/>
    <col min="13" max="13" width="11.5703125" style="23"/>
    <col min="14" max="14" width="11.42578125" style="23" customWidth="1"/>
    <col min="15" max="15" width="12.5703125" style="23" customWidth="1"/>
    <col min="16" max="17" width="11.42578125" style="23" customWidth="1"/>
    <col min="18" max="18" width="36.5703125" style="23" customWidth="1"/>
    <col min="19" max="16384" width="11.5703125" style="23"/>
  </cols>
  <sheetData>
    <row r="1" spans="2:18" ht="15.75" thickBot="1"/>
    <row r="2" spans="2:18" ht="18.75" customHeight="1" thickTop="1">
      <c r="B2" s="85" t="s">
        <v>52</v>
      </c>
      <c r="C2" s="86"/>
      <c r="D2" s="86"/>
      <c r="E2" s="86"/>
      <c r="F2" s="86"/>
      <c r="G2" s="86"/>
      <c r="H2" s="86"/>
      <c r="I2" s="87"/>
      <c r="K2" s="85" t="s">
        <v>82</v>
      </c>
      <c r="L2" s="86"/>
      <c r="M2" s="86"/>
      <c r="N2" s="86"/>
      <c r="O2" s="86"/>
      <c r="P2" s="86"/>
      <c r="Q2" s="86"/>
      <c r="R2" s="87"/>
    </row>
    <row r="3" spans="2:18" s="27" customFormat="1" ht="18.75">
      <c r="B3" s="24" t="s">
        <v>35</v>
      </c>
      <c r="C3" s="25"/>
      <c r="D3" s="25"/>
      <c r="E3" s="25"/>
      <c r="F3" s="25"/>
      <c r="G3" s="25"/>
      <c r="H3" s="25"/>
      <c r="I3" s="26"/>
      <c r="K3" s="24" t="s">
        <v>35</v>
      </c>
      <c r="L3" s="25"/>
      <c r="M3" s="25"/>
      <c r="N3" s="25"/>
      <c r="O3" s="25"/>
      <c r="P3" s="25"/>
      <c r="Q3" s="25"/>
      <c r="R3" s="26"/>
    </row>
    <row r="4" spans="2:18" ht="15" customHeight="1">
      <c r="B4" s="88" t="s">
        <v>40</v>
      </c>
      <c r="C4" s="89"/>
      <c r="D4" s="89"/>
      <c r="E4" s="89"/>
      <c r="F4" s="89"/>
      <c r="G4" s="89"/>
      <c r="H4" s="89"/>
      <c r="I4" s="90"/>
      <c r="K4" s="88" t="s">
        <v>40</v>
      </c>
      <c r="L4" s="89"/>
      <c r="M4" s="89"/>
      <c r="N4" s="89"/>
      <c r="O4" s="89"/>
      <c r="P4" s="89"/>
      <c r="Q4" s="89"/>
      <c r="R4" s="90"/>
    </row>
    <row r="5" spans="2:18">
      <c r="B5" s="28" t="s">
        <v>147</v>
      </c>
      <c r="C5" s="29"/>
      <c r="D5" s="29"/>
      <c r="E5" s="29"/>
      <c r="F5" s="29"/>
      <c r="G5" s="30"/>
      <c r="H5" s="30"/>
      <c r="I5" s="31"/>
      <c r="K5" s="28" t="s">
        <v>147</v>
      </c>
      <c r="L5" s="29"/>
      <c r="M5" s="29"/>
      <c r="N5" s="29"/>
      <c r="O5" s="29"/>
      <c r="P5" s="30"/>
      <c r="Q5" s="30"/>
      <c r="R5" s="31"/>
    </row>
    <row r="6" spans="2:18">
      <c r="B6" s="100" t="s">
        <v>26</v>
      </c>
      <c r="C6" s="101"/>
      <c r="D6" s="101"/>
      <c r="E6" s="101"/>
      <c r="F6" s="101"/>
      <c r="G6" s="101"/>
      <c r="H6" s="101"/>
      <c r="I6" s="102"/>
      <c r="K6" s="100" t="s">
        <v>26</v>
      </c>
      <c r="L6" s="101"/>
      <c r="M6" s="101"/>
      <c r="N6" s="101"/>
      <c r="O6" s="101"/>
      <c r="P6" s="101"/>
      <c r="Q6" s="101"/>
      <c r="R6" s="102"/>
    </row>
    <row r="7" spans="2:18">
      <c r="B7" s="28" t="s">
        <v>27</v>
      </c>
      <c r="C7" s="29"/>
      <c r="D7" s="29"/>
      <c r="E7" s="29"/>
      <c r="F7" s="29"/>
      <c r="G7" s="30"/>
      <c r="H7" s="30"/>
      <c r="I7" s="31"/>
      <c r="K7" s="28" t="s">
        <v>27</v>
      </c>
      <c r="L7" s="29"/>
      <c r="M7" s="29"/>
      <c r="N7" s="29"/>
      <c r="O7" s="29"/>
      <c r="P7" s="30"/>
      <c r="Q7" s="30"/>
      <c r="R7" s="31"/>
    </row>
    <row r="8" spans="2:18" ht="15.75" thickBot="1">
      <c r="B8" s="28" t="s">
        <v>46</v>
      </c>
      <c r="C8" s="29"/>
      <c r="D8" s="29"/>
      <c r="E8" s="29"/>
      <c r="F8" s="29"/>
      <c r="G8" s="30"/>
      <c r="H8" s="30"/>
      <c r="I8" s="31"/>
      <c r="K8" s="28" t="s">
        <v>46</v>
      </c>
      <c r="L8" s="29"/>
      <c r="M8" s="29"/>
      <c r="N8" s="29"/>
      <c r="O8" s="29"/>
      <c r="P8" s="30"/>
      <c r="Q8" s="30"/>
      <c r="R8" s="31"/>
    </row>
    <row r="9" spans="2:18" ht="19.5" thickTop="1">
      <c r="B9" s="91" t="s">
        <v>42</v>
      </c>
      <c r="C9" s="92"/>
      <c r="D9" s="92"/>
      <c r="E9" s="92"/>
      <c r="F9" s="92"/>
      <c r="G9" s="92"/>
      <c r="H9" s="92"/>
      <c r="I9" s="93"/>
      <c r="J9" s="27"/>
      <c r="K9" s="91" t="s">
        <v>42</v>
      </c>
      <c r="L9" s="92"/>
      <c r="M9" s="92"/>
      <c r="N9" s="92"/>
      <c r="O9" s="92"/>
      <c r="P9" s="92"/>
      <c r="Q9" s="92"/>
      <c r="R9" s="93"/>
    </row>
    <row r="10" spans="2:18" ht="19.5" thickBot="1">
      <c r="B10" s="94" t="s">
        <v>43</v>
      </c>
      <c r="C10" s="95"/>
      <c r="D10" s="95"/>
      <c r="E10" s="95"/>
      <c r="F10" s="95"/>
      <c r="G10" s="95"/>
      <c r="H10" s="95"/>
      <c r="I10" s="96"/>
      <c r="J10" s="27"/>
      <c r="K10" s="94" t="s">
        <v>43</v>
      </c>
      <c r="L10" s="95"/>
      <c r="M10" s="95"/>
      <c r="N10" s="95"/>
      <c r="O10" s="95"/>
      <c r="P10" s="95"/>
      <c r="Q10" s="95"/>
      <c r="R10" s="96"/>
    </row>
    <row r="11" spans="2:18" ht="15.75" thickTop="1">
      <c r="B11" s="32"/>
      <c r="C11" s="30"/>
      <c r="D11" s="30"/>
      <c r="E11" s="30"/>
      <c r="F11" s="30"/>
      <c r="G11" s="30"/>
      <c r="H11" s="30"/>
      <c r="I11" s="31"/>
      <c r="K11" s="32"/>
      <c r="L11" s="30"/>
      <c r="M11" s="30"/>
      <c r="N11" s="30"/>
      <c r="O11" s="30"/>
      <c r="P11" s="30"/>
      <c r="Q11" s="30"/>
      <c r="R11" s="31"/>
    </row>
    <row r="12" spans="2:18">
      <c r="B12" s="82" t="s">
        <v>53</v>
      </c>
      <c r="C12" s="83"/>
      <c r="D12" s="83"/>
      <c r="E12" s="83"/>
      <c r="F12" s="83"/>
      <c r="G12" s="83"/>
      <c r="H12" s="83"/>
      <c r="I12" s="84"/>
      <c r="K12" s="82" t="s">
        <v>53</v>
      </c>
      <c r="L12" s="83"/>
      <c r="M12" s="83"/>
      <c r="N12" s="83"/>
      <c r="O12" s="83"/>
      <c r="P12" s="83"/>
      <c r="Q12" s="83"/>
      <c r="R12" s="84"/>
    </row>
    <row r="13" spans="2:18">
      <c r="B13" s="33" t="s">
        <v>169</v>
      </c>
      <c r="C13" s="34"/>
      <c r="D13" s="34"/>
      <c r="E13" s="34"/>
      <c r="F13" s="34"/>
      <c r="G13" s="34"/>
      <c r="H13" s="35"/>
      <c r="I13" s="36"/>
      <c r="K13" s="33" t="s">
        <v>169</v>
      </c>
      <c r="L13" s="34"/>
      <c r="M13" s="34"/>
      <c r="N13" s="34"/>
      <c r="O13" s="34"/>
      <c r="P13" s="34"/>
      <c r="Q13" s="35"/>
      <c r="R13" s="36"/>
    </row>
    <row r="14" spans="2:18">
      <c r="B14" s="75" t="s">
        <v>89</v>
      </c>
      <c r="C14" s="76"/>
      <c r="D14" s="76"/>
      <c r="E14" s="76"/>
      <c r="F14" s="76"/>
      <c r="G14" s="76"/>
      <c r="H14" s="76"/>
      <c r="I14" s="77"/>
      <c r="K14" s="75" t="s">
        <v>89</v>
      </c>
      <c r="L14" s="76"/>
      <c r="M14" s="76"/>
      <c r="N14" s="76"/>
      <c r="O14" s="76"/>
      <c r="P14" s="76"/>
      <c r="Q14" s="76"/>
      <c r="R14" s="77"/>
    </row>
    <row r="15" spans="2:18">
      <c r="B15" s="32"/>
      <c r="C15" s="30"/>
      <c r="D15" s="30"/>
      <c r="E15" s="30"/>
      <c r="F15" s="30"/>
      <c r="G15" s="30"/>
      <c r="H15" s="30"/>
      <c r="I15" s="31"/>
      <c r="K15" s="32"/>
      <c r="L15" s="30"/>
      <c r="M15" s="30"/>
      <c r="N15" s="30"/>
      <c r="O15" s="30"/>
      <c r="P15" s="30"/>
      <c r="Q15" s="30"/>
      <c r="R15" s="31"/>
    </row>
    <row r="16" spans="2:18" ht="15.75" thickBot="1">
      <c r="B16" s="32" t="s">
        <v>167</v>
      </c>
      <c r="C16" s="30"/>
      <c r="D16" s="30"/>
      <c r="E16" s="30"/>
      <c r="F16" s="30"/>
      <c r="G16" s="30"/>
      <c r="H16" s="30"/>
      <c r="I16" s="31"/>
      <c r="K16" s="32" t="s">
        <v>167</v>
      </c>
      <c r="L16" s="30"/>
      <c r="M16" s="30"/>
      <c r="N16" s="30"/>
      <c r="O16" s="30"/>
      <c r="P16" s="30"/>
      <c r="Q16" s="30"/>
      <c r="R16" s="31"/>
    </row>
    <row r="17" spans="2:18" ht="15.75" thickBot="1">
      <c r="B17" s="32"/>
      <c r="C17" s="30"/>
      <c r="D17" s="30"/>
      <c r="E17" s="37" t="s">
        <v>22</v>
      </c>
      <c r="F17" s="38"/>
      <c r="G17" s="30"/>
      <c r="H17" s="58">
        <f>IF(F17="",0,IF(F17=0,0,IF(F17&gt;0,TRUNC((F17+29999.99)/30000)*2+2)))</f>
        <v>0</v>
      </c>
      <c r="I17" s="39" t="s">
        <v>24</v>
      </c>
      <c r="K17" s="32"/>
      <c r="L17" s="30"/>
      <c r="M17" s="30"/>
      <c r="N17" s="37" t="s">
        <v>22</v>
      </c>
      <c r="O17" s="38"/>
      <c r="P17" s="30"/>
      <c r="Q17" s="58">
        <f>IF(O17="",0,IF(O17=0,0,IF(O17&gt;0,TRUNC((O17+29999.99)/30000)*2+2)))</f>
        <v>0</v>
      </c>
      <c r="R17" s="39" t="s">
        <v>24</v>
      </c>
    </row>
    <row r="18" spans="2:18">
      <c r="B18" s="32"/>
      <c r="C18" s="30"/>
      <c r="D18" s="30"/>
      <c r="E18" s="37"/>
      <c r="F18" s="30"/>
      <c r="G18" s="30"/>
      <c r="H18" s="40"/>
      <c r="I18" s="39"/>
      <c r="K18" s="32"/>
      <c r="L18" s="30"/>
      <c r="M18" s="30"/>
      <c r="N18" s="37"/>
      <c r="O18" s="30"/>
      <c r="P18" s="30"/>
      <c r="Q18" s="40"/>
      <c r="R18" s="39"/>
    </row>
    <row r="19" spans="2:18" ht="18.75" customHeight="1" thickBot="1">
      <c r="B19" s="72" t="s">
        <v>80</v>
      </c>
      <c r="C19" s="73"/>
      <c r="D19" s="73"/>
      <c r="E19" s="73"/>
      <c r="F19" s="73"/>
      <c r="G19" s="73"/>
      <c r="H19" s="73"/>
      <c r="I19" s="74"/>
      <c r="K19" s="72" t="s">
        <v>80</v>
      </c>
      <c r="L19" s="73"/>
      <c r="M19" s="73"/>
      <c r="N19" s="73"/>
      <c r="O19" s="73"/>
      <c r="P19" s="73"/>
      <c r="Q19" s="73"/>
      <c r="R19" s="74"/>
    </row>
    <row r="20" spans="2:18" ht="15.75" thickBot="1">
      <c r="B20" s="32"/>
      <c r="C20" s="30"/>
      <c r="D20" s="30"/>
      <c r="E20" s="37" t="s">
        <v>23</v>
      </c>
      <c r="F20" s="38"/>
      <c r="G20" s="30"/>
      <c r="H20" s="58">
        <f>F20</f>
        <v>0</v>
      </c>
      <c r="I20" s="39" t="s">
        <v>24</v>
      </c>
      <c r="K20" s="32"/>
      <c r="L20" s="30"/>
      <c r="M20" s="30"/>
      <c r="N20" s="37" t="s">
        <v>23</v>
      </c>
      <c r="O20" s="38"/>
      <c r="P20" s="30"/>
      <c r="Q20" s="58">
        <f>O20</f>
        <v>0</v>
      </c>
      <c r="R20" s="39" t="s">
        <v>24</v>
      </c>
    </row>
    <row r="21" spans="2:18">
      <c r="B21" s="32"/>
      <c r="C21" s="30"/>
      <c r="D21" s="30"/>
      <c r="E21" s="30"/>
      <c r="F21" s="30"/>
      <c r="G21" s="30"/>
      <c r="H21" s="41"/>
      <c r="I21" s="31"/>
      <c r="K21" s="32"/>
      <c r="L21" s="30"/>
      <c r="M21" s="30"/>
      <c r="N21" s="30"/>
      <c r="O21" s="30"/>
      <c r="P21" s="30"/>
      <c r="Q21" s="41"/>
      <c r="R21" s="31"/>
    </row>
    <row r="22" spans="2:18" ht="15" customHeight="1">
      <c r="B22" s="75" t="s">
        <v>88</v>
      </c>
      <c r="C22" s="76"/>
      <c r="D22" s="76"/>
      <c r="E22" s="76"/>
      <c r="F22" s="76"/>
      <c r="G22" s="76"/>
      <c r="H22" s="76"/>
      <c r="I22" s="77"/>
      <c r="K22" s="75" t="s">
        <v>88</v>
      </c>
      <c r="L22" s="76"/>
      <c r="M22" s="76"/>
      <c r="N22" s="76"/>
      <c r="O22" s="76"/>
      <c r="P22" s="76"/>
      <c r="Q22" s="76"/>
      <c r="R22" s="77"/>
    </row>
    <row r="23" spans="2:18">
      <c r="B23" s="32"/>
      <c r="C23" s="30"/>
      <c r="D23" s="30"/>
      <c r="E23" s="30"/>
      <c r="F23" s="30"/>
      <c r="G23" s="30"/>
      <c r="H23" s="30"/>
      <c r="I23" s="31"/>
      <c r="K23" s="32"/>
      <c r="L23" s="30"/>
      <c r="M23" s="30"/>
      <c r="N23" s="30"/>
      <c r="O23" s="30"/>
      <c r="P23" s="30"/>
      <c r="Q23" s="30"/>
      <c r="R23" s="31"/>
    </row>
    <row r="24" spans="2:18">
      <c r="B24" s="32" t="s">
        <v>81</v>
      </c>
      <c r="C24" s="30"/>
      <c r="D24" s="30"/>
      <c r="E24" s="30"/>
      <c r="F24" s="30"/>
      <c r="G24" s="30"/>
      <c r="H24" s="30"/>
      <c r="I24" s="31"/>
      <c r="K24" s="32" t="s">
        <v>81</v>
      </c>
      <c r="L24" s="30"/>
      <c r="M24" s="30"/>
      <c r="N24" s="30"/>
      <c r="O24" s="30"/>
      <c r="P24" s="30"/>
      <c r="Q24" s="30"/>
      <c r="R24" s="31"/>
    </row>
    <row r="25" spans="2:18" ht="15.75" thickBot="1">
      <c r="B25" s="97" t="s">
        <v>54</v>
      </c>
      <c r="C25" s="98"/>
      <c r="D25" s="98"/>
      <c r="E25" s="98"/>
      <c r="F25" s="30"/>
      <c r="G25" s="30"/>
      <c r="H25" s="30"/>
      <c r="I25" s="31"/>
      <c r="K25" s="97" t="s">
        <v>54</v>
      </c>
      <c r="L25" s="98"/>
      <c r="M25" s="98"/>
      <c r="N25" s="98"/>
      <c r="O25" s="30"/>
      <c r="P25" s="30"/>
      <c r="Q25" s="30"/>
      <c r="R25" s="31"/>
    </row>
    <row r="26" spans="2:18" ht="15.75" thickBot="1">
      <c r="B26" s="32"/>
      <c r="C26" s="30"/>
      <c r="D26" s="30"/>
      <c r="E26" s="37" t="s">
        <v>22</v>
      </c>
      <c r="F26" s="38"/>
      <c r="G26" s="30"/>
      <c r="H26" s="58">
        <f>IF(F26="",0,IF(F26=0,0,IF(F26&gt;0,TRUNC((F26+29999.99)/30000)*0.5+0.5)))</f>
        <v>0</v>
      </c>
      <c r="I26" s="39" t="s">
        <v>24</v>
      </c>
      <c r="K26" s="32"/>
      <c r="L26" s="30"/>
      <c r="M26" s="30"/>
      <c r="N26" s="37" t="s">
        <v>22</v>
      </c>
      <c r="O26" s="38"/>
      <c r="P26" s="30"/>
      <c r="Q26" s="58">
        <f>IF(O26="",0,IF(O26=0,0,IF(O26&gt;0,TRUNC((O26+29999.99)/30000)*0.5+0.5)))</f>
        <v>0</v>
      </c>
      <c r="R26" s="39" t="s">
        <v>24</v>
      </c>
    </row>
    <row r="27" spans="2:18">
      <c r="B27" s="32"/>
      <c r="C27" s="30"/>
      <c r="D27" s="30"/>
      <c r="E27" s="37"/>
      <c r="F27" s="30"/>
      <c r="G27" s="30"/>
      <c r="H27" s="40"/>
      <c r="I27" s="39"/>
      <c r="K27" s="32"/>
      <c r="L27" s="30"/>
      <c r="M27" s="30"/>
      <c r="N27" s="37"/>
      <c r="O27" s="30"/>
      <c r="P27" s="30"/>
      <c r="Q27" s="40"/>
      <c r="R27" s="39"/>
    </row>
    <row r="28" spans="2:18" ht="15.75" thickBot="1">
      <c r="B28" s="72" t="s">
        <v>86</v>
      </c>
      <c r="C28" s="73"/>
      <c r="D28" s="73"/>
      <c r="E28" s="73"/>
      <c r="F28" s="73"/>
      <c r="G28" s="73"/>
      <c r="H28" s="73"/>
      <c r="I28" s="74"/>
      <c r="K28" s="72" t="s">
        <v>86</v>
      </c>
      <c r="L28" s="73"/>
      <c r="M28" s="73"/>
      <c r="N28" s="73"/>
      <c r="O28" s="73"/>
      <c r="P28" s="73"/>
      <c r="Q28" s="73"/>
      <c r="R28" s="74"/>
    </row>
    <row r="29" spans="2:18" ht="15.75" customHeight="1" thickBot="1">
      <c r="B29" s="32"/>
      <c r="C29" s="30"/>
      <c r="D29" s="30"/>
      <c r="E29" s="37" t="s">
        <v>23</v>
      </c>
      <c r="F29" s="38"/>
      <c r="G29" s="30"/>
      <c r="H29" s="58">
        <f>F29/2</f>
        <v>0</v>
      </c>
      <c r="I29" s="39" t="s">
        <v>24</v>
      </c>
      <c r="K29" s="32"/>
      <c r="L29" s="30"/>
      <c r="M29" s="30"/>
      <c r="N29" s="37" t="s">
        <v>23</v>
      </c>
      <c r="O29" s="38"/>
      <c r="P29" s="30"/>
      <c r="Q29" s="58">
        <f>O29/2</f>
        <v>0</v>
      </c>
      <c r="R29" s="39" t="s">
        <v>24</v>
      </c>
    </row>
    <row r="30" spans="2:18">
      <c r="B30" s="32"/>
      <c r="C30" s="30"/>
      <c r="D30" s="30"/>
      <c r="E30" s="30"/>
      <c r="F30" s="30"/>
      <c r="G30" s="30"/>
      <c r="H30" s="41"/>
      <c r="I30" s="31"/>
      <c r="K30" s="32"/>
      <c r="L30" s="30"/>
      <c r="M30" s="30"/>
      <c r="N30" s="30"/>
      <c r="O30" s="30"/>
      <c r="P30" s="30"/>
      <c r="Q30" s="41"/>
      <c r="R30" s="31"/>
    </row>
    <row r="31" spans="2:18" ht="15" customHeight="1">
      <c r="B31" s="82" t="s">
        <v>50</v>
      </c>
      <c r="C31" s="83"/>
      <c r="D31" s="83"/>
      <c r="E31" s="83"/>
      <c r="F31" s="83"/>
      <c r="G31" s="83"/>
      <c r="H31" s="83"/>
      <c r="I31" s="84"/>
      <c r="K31" s="82" t="s">
        <v>50</v>
      </c>
      <c r="L31" s="83"/>
      <c r="M31" s="83"/>
      <c r="N31" s="83"/>
      <c r="O31" s="83"/>
      <c r="P31" s="83"/>
      <c r="Q31" s="83"/>
      <c r="R31" s="84"/>
    </row>
    <row r="32" spans="2:18">
      <c r="B32" s="33" t="s">
        <v>188</v>
      </c>
      <c r="C32" s="34"/>
      <c r="D32" s="34"/>
      <c r="E32" s="34"/>
      <c r="F32" s="34"/>
      <c r="G32" s="34"/>
      <c r="H32" s="35"/>
      <c r="I32" s="36"/>
      <c r="K32" s="33" t="s">
        <v>143</v>
      </c>
      <c r="L32" s="34"/>
      <c r="M32" s="34"/>
      <c r="N32" s="34"/>
      <c r="O32" s="34"/>
      <c r="P32" s="34"/>
      <c r="Q32" s="35"/>
      <c r="R32" s="36"/>
    </row>
    <row r="33" spans="2:18">
      <c r="B33" s="32"/>
      <c r="C33" s="30"/>
      <c r="D33" s="30"/>
      <c r="E33" s="30"/>
      <c r="F33" s="30"/>
      <c r="G33" s="30"/>
      <c r="H33" s="41"/>
      <c r="I33" s="31"/>
      <c r="K33" s="32"/>
      <c r="L33" s="30"/>
      <c r="M33" s="30"/>
      <c r="N33" s="30"/>
      <c r="O33" s="30"/>
      <c r="P33" s="30"/>
      <c r="Q33" s="41"/>
      <c r="R33" s="31"/>
    </row>
    <row r="34" spans="2:18" ht="15.75" thickBot="1">
      <c r="B34" s="32" t="s">
        <v>83</v>
      </c>
      <c r="C34" s="30"/>
      <c r="D34" s="30"/>
      <c r="E34" s="30"/>
      <c r="F34" s="30"/>
      <c r="G34" s="30"/>
      <c r="H34" s="41"/>
      <c r="I34" s="31"/>
      <c r="K34" s="32" t="s">
        <v>177</v>
      </c>
      <c r="L34" s="30"/>
      <c r="M34" s="30"/>
      <c r="N34" s="30"/>
      <c r="O34" s="30"/>
      <c r="P34" s="30"/>
      <c r="Q34" s="41"/>
      <c r="R34" s="31"/>
    </row>
    <row r="35" spans="2:18" ht="15.75" thickBot="1">
      <c r="B35" s="32"/>
      <c r="C35" s="30"/>
      <c r="D35" s="30"/>
      <c r="E35" s="37" t="s">
        <v>92</v>
      </c>
      <c r="F35" s="38"/>
      <c r="G35" s="30"/>
      <c r="H35" s="58">
        <f>F35*4</f>
        <v>0</v>
      </c>
      <c r="I35" s="39" t="s">
        <v>24</v>
      </c>
      <c r="K35" s="32"/>
      <c r="L35" s="30"/>
      <c r="M35" s="30"/>
      <c r="N35" s="37" t="s">
        <v>97</v>
      </c>
      <c r="O35" s="38"/>
      <c r="P35" s="30"/>
      <c r="Q35" s="58">
        <f>O35*4</f>
        <v>0</v>
      </c>
      <c r="R35" s="39" t="s">
        <v>24</v>
      </c>
    </row>
    <row r="36" spans="2:18">
      <c r="B36" s="32"/>
      <c r="C36" s="30"/>
      <c r="D36" s="30"/>
      <c r="E36" s="30"/>
      <c r="F36" s="30"/>
      <c r="G36" s="30"/>
      <c r="H36" s="41"/>
      <c r="I36" s="31"/>
      <c r="K36" s="32"/>
      <c r="L36" s="30"/>
      <c r="M36" s="30"/>
      <c r="N36" s="30"/>
      <c r="O36" s="30"/>
      <c r="P36" s="30"/>
      <c r="Q36" s="41"/>
      <c r="R36" s="31"/>
    </row>
    <row r="37" spans="2:18" ht="15.75" thickBot="1">
      <c r="B37" s="32" t="s">
        <v>84</v>
      </c>
      <c r="C37" s="30"/>
      <c r="D37" s="30"/>
      <c r="E37" s="30"/>
      <c r="F37" s="30"/>
      <c r="G37" s="30"/>
      <c r="H37" s="41"/>
      <c r="I37" s="31"/>
      <c r="K37" s="32" t="s">
        <v>175</v>
      </c>
      <c r="L37" s="30"/>
      <c r="M37" s="30"/>
      <c r="N37" s="30"/>
      <c r="O37" s="30"/>
      <c r="P37" s="30"/>
      <c r="Q37" s="41"/>
      <c r="R37" s="31"/>
    </row>
    <row r="38" spans="2:18" ht="15.75" thickBot="1">
      <c r="B38" s="32"/>
      <c r="C38" s="30"/>
      <c r="D38" s="30"/>
      <c r="E38" s="37" t="s">
        <v>93</v>
      </c>
      <c r="F38" s="38"/>
      <c r="G38" s="30"/>
      <c r="H38" s="58">
        <f>F38*3</f>
        <v>0</v>
      </c>
      <c r="I38" s="39" t="s">
        <v>24</v>
      </c>
      <c r="K38" s="32"/>
      <c r="L38" s="30"/>
      <c r="M38" s="30"/>
      <c r="N38" s="37" t="s">
        <v>98</v>
      </c>
      <c r="O38" s="38"/>
      <c r="P38" s="30"/>
      <c r="Q38" s="58">
        <f>O38*3</f>
        <v>0</v>
      </c>
      <c r="R38" s="39" t="s">
        <v>24</v>
      </c>
    </row>
    <row r="39" spans="2:18">
      <c r="B39" s="32"/>
      <c r="C39" s="30"/>
      <c r="D39" s="30"/>
      <c r="E39" s="30"/>
      <c r="F39" s="30"/>
      <c r="G39" s="30"/>
      <c r="H39" s="41"/>
      <c r="I39" s="31"/>
      <c r="K39" s="32"/>
      <c r="L39" s="30"/>
      <c r="M39" s="30"/>
      <c r="N39" s="30"/>
      <c r="O39" s="30"/>
      <c r="P39" s="30"/>
      <c r="Q39" s="41"/>
      <c r="R39" s="31"/>
    </row>
    <row r="40" spans="2:18" ht="15.75" thickBot="1">
      <c r="B40" s="32" t="s">
        <v>94</v>
      </c>
      <c r="C40" s="30"/>
      <c r="D40" s="30"/>
      <c r="E40" s="30"/>
      <c r="F40" s="30"/>
      <c r="G40" s="30"/>
      <c r="H40" s="41"/>
      <c r="I40" s="31"/>
      <c r="K40" s="32" t="s">
        <v>176</v>
      </c>
      <c r="L40" s="30"/>
      <c r="M40" s="30"/>
      <c r="N40" s="30"/>
      <c r="O40" s="30"/>
      <c r="P40" s="30"/>
      <c r="Q40" s="41"/>
      <c r="R40" s="31"/>
    </row>
    <row r="41" spans="2:18" ht="15.75" thickBot="1">
      <c r="B41" s="32"/>
      <c r="C41" s="30"/>
      <c r="D41" s="30"/>
      <c r="E41" s="37" t="s">
        <v>95</v>
      </c>
      <c r="F41" s="38"/>
      <c r="G41" s="30"/>
      <c r="H41" s="58">
        <f>F41*2</f>
        <v>0</v>
      </c>
      <c r="I41" s="39" t="s">
        <v>24</v>
      </c>
      <c r="K41" s="32"/>
      <c r="L41" s="30"/>
      <c r="M41" s="30"/>
      <c r="N41" s="37" t="s">
        <v>99</v>
      </c>
      <c r="O41" s="38"/>
      <c r="P41" s="30"/>
      <c r="Q41" s="58">
        <f>O41*2</f>
        <v>0</v>
      </c>
      <c r="R41" s="39" t="s">
        <v>24</v>
      </c>
    </row>
    <row r="42" spans="2:18">
      <c r="B42" s="32"/>
      <c r="C42" s="30"/>
      <c r="D42" s="30"/>
      <c r="E42" s="30"/>
      <c r="F42" s="30"/>
      <c r="G42" s="30"/>
      <c r="H42" s="41"/>
      <c r="I42" s="31"/>
      <c r="K42" s="32"/>
      <c r="L42" s="30"/>
      <c r="M42" s="30"/>
      <c r="N42" s="30"/>
      <c r="O42" s="30"/>
      <c r="P42" s="30"/>
      <c r="Q42" s="41"/>
      <c r="R42" s="31"/>
    </row>
    <row r="43" spans="2:18" ht="15.75" thickBot="1">
      <c r="B43" s="32" t="s">
        <v>85</v>
      </c>
      <c r="C43" s="30"/>
      <c r="D43" s="30"/>
      <c r="E43" s="30"/>
      <c r="F43" s="30"/>
      <c r="G43" s="30"/>
      <c r="H43" s="41"/>
      <c r="I43" s="31"/>
      <c r="K43" s="32" t="s">
        <v>178</v>
      </c>
      <c r="L43" s="30"/>
      <c r="M43" s="30"/>
      <c r="N43" s="30"/>
      <c r="O43" s="30"/>
      <c r="P43" s="30"/>
      <c r="Q43" s="41"/>
      <c r="R43" s="31"/>
    </row>
    <row r="44" spans="2:18" ht="15.75" thickBot="1">
      <c r="B44" s="32"/>
      <c r="C44" s="30"/>
      <c r="D44" s="30"/>
      <c r="E44" s="37" t="s">
        <v>96</v>
      </c>
      <c r="F44" s="38"/>
      <c r="G44" s="30"/>
      <c r="H44" s="58">
        <f>F44*1</f>
        <v>0</v>
      </c>
      <c r="I44" s="39" t="s">
        <v>24</v>
      </c>
      <c r="K44" s="32"/>
      <c r="L44" s="30"/>
      <c r="M44" s="30"/>
      <c r="N44" s="37" t="s">
        <v>100</v>
      </c>
      <c r="O44" s="38"/>
      <c r="P44" s="30"/>
      <c r="Q44" s="58">
        <f>O44*1</f>
        <v>0</v>
      </c>
      <c r="R44" s="39" t="s">
        <v>24</v>
      </c>
    </row>
    <row r="45" spans="2:18">
      <c r="B45" s="32"/>
      <c r="C45" s="30"/>
      <c r="D45" s="30"/>
      <c r="E45" s="37"/>
      <c r="F45" s="30"/>
      <c r="G45" s="30"/>
      <c r="H45" s="40"/>
      <c r="I45" s="39"/>
      <c r="K45" s="32"/>
      <c r="L45" s="30"/>
      <c r="M45" s="30"/>
      <c r="N45" s="37"/>
      <c r="O45" s="30"/>
      <c r="P45" s="30"/>
      <c r="Q45" s="40"/>
      <c r="R45" s="39"/>
    </row>
    <row r="46" spans="2:18" ht="15.75" thickBot="1">
      <c r="B46" s="32"/>
      <c r="C46" s="30"/>
      <c r="D46" s="30"/>
      <c r="E46" s="37"/>
      <c r="F46" s="30"/>
      <c r="G46" s="30"/>
      <c r="H46" s="40"/>
      <c r="I46" s="39"/>
      <c r="K46" s="32"/>
      <c r="L46" s="30"/>
      <c r="M46" s="30"/>
      <c r="N46" s="37"/>
      <c r="O46" s="30"/>
      <c r="P46" s="30"/>
      <c r="Q46" s="40"/>
      <c r="R46" s="39"/>
    </row>
    <row r="47" spans="2:18" ht="15.75" thickBot="1">
      <c r="B47" s="43" t="s">
        <v>190</v>
      </c>
      <c r="C47" s="44"/>
      <c r="D47" s="45" t="s">
        <v>183</v>
      </c>
      <c r="E47" s="61">
        <f>F35</f>
        <v>0</v>
      </c>
      <c r="F47" s="30"/>
      <c r="G47" s="30"/>
      <c r="H47" s="40"/>
      <c r="I47" s="39"/>
      <c r="K47" s="43" t="s">
        <v>205</v>
      </c>
      <c r="L47" s="44"/>
      <c r="M47" s="45" t="s">
        <v>183</v>
      </c>
      <c r="N47" s="61"/>
      <c r="O47" s="30"/>
      <c r="P47" s="30"/>
      <c r="Q47" s="40"/>
      <c r="R47" s="39"/>
    </row>
    <row r="48" spans="2:18" ht="15.75" thickBot="1">
      <c r="B48" s="46" t="s">
        <v>189</v>
      </c>
      <c r="C48" s="47"/>
      <c r="D48" s="45" t="s">
        <v>184</v>
      </c>
      <c r="E48" s="61">
        <f>F38</f>
        <v>0</v>
      </c>
      <c r="F48" s="30"/>
      <c r="G48" s="30"/>
      <c r="H48" s="40"/>
      <c r="I48" s="39"/>
      <c r="K48" s="48" t="s">
        <v>189</v>
      </c>
      <c r="L48" s="49"/>
      <c r="M48" s="45" t="s">
        <v>184</v>
      </c>
      <c r="N48" s="61"/>
      <c r="O48" s="30"/>
      <c r="P48" s="30"/>
      <c r="Q48" s="40"/>
      <c r="R48" s="39"/>
    </row>
    <row r="49" spans="2:18" ht="15.75" thickBot="1">
      <c r="B49" s="48"/>
      <c r="C49" s="49"/>
      <c r="D49" s="45" t="s">
        <v>185</v>
      </c>
      <c r="E49" s="61">
        <f>F41</f>
        <v>0</v>
      </c>
      <c r="F49" s="30"/>
      <c r="G49" s="30"/>
      <c r="H49" s="40"/>
      <c r="I49" s="39"/>
      <c r="K49" s="48"/>
      <c r="L49" s="49"/>
      <c r="M49" s="45" t="s">
        <v>185</v>
      </c>
      <c r="N49" s="61"/>
      <c r="O49" s="30"/>
      <c r="P49" s="30"/>
      <c r="Q49" s="40"/>
      <c r="R49" s="39"/>
    </row>
    <row r="50" spans="2:18" ht="15.75" thickBot="1">
      <c r="B50" s="48"/>
      <c r="C50" s="49"/>
      <c r="D50" s="45" t="s">
        <v>186</v>
      </c>
      <c r="E50" s="61">
        <f>F44</f>
        <v>0</v>
      </c>
      <c r="F50" s="30"/>
      <c r="G50" s="30"/>
      <c r="H50" s="40"/>
      <c r="I50" s="39"/>
      <c r="K50" s="48"/>
      <c r="L50" s="49"/>
      <c r="M50" s="45" t="s">
        <v>186</v>
      </c>
      <c r="N50" s="61"/>
      <c r="O50" s="30"/>
      <c r="P50" s="30"/>
      <c r="Q50" s="40"/>
      <c r="R50" s="39"/>
    </row>
    <row r="51" spans="2:18" ht="15.75" thickBot="1">
      <c r="B51" s="50"/>
      <c r="C51" s="51"/>
      <c r="D51" s="45" t="s">
        <v>187</v>
      </c>
      <c r="E51" s="61">
        <f>SUM(E47:E50)</f>
        <v>0</v>
      </c>
      <c r="F51" s="30"/>
      <c r="G51" s="30"/>
      <c r="H51" s="40"/>
      <c r="I51" s="39"/>
      <c r="K51" s="50"/>
      <c r="L51" s="51"/>
      <c r="M51" s="45" t="s">
        <v>187</v>
      </c>
      <c r="N51" s="61">
        <f>SUM(N47:N50)</f>
        <v>0</v>
      </c>
      <c r="O51" s="30"/>
      <c r="P51" s="30"/>
      <c r="Q51" s="40"/>
      <c r="R51" s="39"/>
    </row>
    <row r="52" spans="2:18">
      <c r="B52" s="32"/>
      <c r="C52" s="30"/>
      <c r="D52" s="30"/>
      <c r="E52" s="37"/>
      <c r="F52" s="30"/>
      <c r="G52" s="30"/>
      <c r="H52" s="40"/>
      <c r="I52" s="39"/>
      <c r="K52" s="32"/>
      <c r="L52" s="30"/>
      <c r="M52" s="30"/>
      <c r="N52" s="37"/>
      <c r="O52" s="30"/>
      <c r="P52" s="30"/>
      <c r="Q52" s="40"/>
      <c r="R52" s="39"/>
    </row>
    <row r="53" spans="2:18">
      <c r="B53" s="32"/>
      <c r="C53" s="30"/>
      <c r="D53" s="30"/>
      <c r="E53" s="37"/>
      <c r="F53" s="30"/>
      <c r="G53" s="30"/>
      <c r="H53" s="40"/>
      <c r="I53" s="39"/>
      <c r="K53" s="32"/>
      <c r="L53" s="30"/>
      <c r="M53" s="30"/>
      <c r="N53" s="37"/>
      <c r="O53" s="30"/>
      <c r="P53" s="30"/>
      <c r="Q53" s="40"/>
      <c r="R53" s="39"/>
    </row>
    <row r="54" spans="2:18">
      <c r="B54" s="33" t="s">
        <v>87</v>
      </c>
      <c r="C54" s="34"/>
      <c r="D54" s="34"/>
      <c r="E54" s="34"/>
      <c r="F54" s="34"/>
      <c r="G54" s="34"/>
      <c r="H54" s="35"/>
      <c r="I54" s="36"/>
      <c r="K54" s="33" t="s">
        <v>87</v>
      </c>
      <c r="L54" s="34"/>
      <c r="M54" s="34"/>
      <c r="N54" s="34"/>
      <c r="O54" s="34"/>
      <c r="P54" s="34"/>
      <c r="Q54" s="35"/>
      <c r="R54" s="36"/>
    </row>
    <row r="55" spans="2:18">
      <c r="B55" s="32"/>
      <c r="C55" s="30"/>
      <c r="D55" s="30"/>
      <c r="E55" s="30"/>
      <c r="F55" s="30"/>
      <c r="G55" s="30"/>
      <c r="H55" s="41"/>
      <c r="I55" s="31"/>
      <c r="K55" s="32"/>
      <c r="L55" s="30"/>
      <c r="M55" s="30"/>
      <c r="N55" s="30"/>
      <c r="O55" s="30"/>
      <c r="P55" s="30"/>
      <c r="Q55" s="41"/>
      <c r="R55" s="31"/>
    </row>
    <row r="56" spans="2:18" ht="15.75" thickBot="1">
      <c r="B56" s="32" t="s">
        <v>191</v>
      </c>
      <c r="C56" s="30"/>
      <c r="D56" s="30"/>
      <c r="E56" s="30"/>
      <c r="F56" s="30"/>
      <c r="G56" s="30"/>
      <c r="H56" s="41"/>
      <c r="I56" s="31"/>
      <c r="K56" s="32" t="s">
        <v>191</v>
      </c>
      <c r="L56" s="30"/>
      <c r="M56" s="30"/>
      <c r="N56" s="30"/>
      <c r="O56" s="30"/>
      <c r="P56" s="30"/>
      <c r="Q56" s="41"/>
      <c r="R56" s="31"/>
    </row>
    <row r="57" spans="2:18" ht="15.75" thickBot="1">
      <c r="B57" s="32"/>
      <c r="C57" s="30"/>
      <c r="D57" s="30"/>
      <c r="E57" s="37" t="s">
        <v>109</v>
      </c>
      <c r="F57" s="38"/>
      <c r="G57" s="30"/>
      <c r="H57" s="58">
        <f>F57*4</f>
        <v>0</v>
      </c>
      <c r="I57" s="39" t="s">
        <v>24</v>
      </c>
      <c r="K57" s="32"/>
      <c r="L57" s="30"/>
      <c r="M57" s="30"/>
      <c r="N57" s="37" t="s">
        <v>101</v>
      </c>
      <c r="O57" s="38"/>
      <c r="P57" s="30"/>
      <c r="Q57" s="58">
        <f>O57*4</f>
        <v>0</v>
      </c>
      <c r="R57" s="39" t="s">
        <v>24</v>
      </c>
    </row>
    <row r="58" spans="2:18">
      <c r="B58" s="32"/>
      <c r="C58" s="30"/>
      <c r="D58" s="30"/>
      <c r="E58" s="37"/>
      <c r="F58" s="30"/>
      <c r="G58" s="30"/>
      <c r="H58" s="30"/>
      <c r="I58" s="39"/>
      <c r="K58" s="32"/>
      <c r="L58" s="30"/>
      <c r="M58" s="30"/>
      <c r="N58" s="37"/>
      <c r="O58" s="30"/>
      <c r="P58" s="30"/>
      <c r="Q58" s="30"/>
      <c r="R58" s="39"/>
    </row>
    <row r="59" spans="2:18" ht="15.75" thickBot="1">
      <c r="B59" s="32"/>
      <c r="C59" s="30"/>
      <c r="D59" s="30"/>
      <c r="E59" s="37"/>
      <c r="F59" s="30"/>
      <c r="G59" s="30"/>
      <c r="H59" s="30"/>
      <c r="I59" s="39"/>
      <c r="K59" s="32" t="s">
        <v>104</v>
      </c>
      <c r="L59" s="30"/>
      <c r="M59" s="30"/>
      <c r="N59" s="30"/>
      <c r="O59" s="30"/>
      <c r="P59" s="30"/>
      <c r="Q59" s="41"/>
      <c r="R59" s="31"/>
    </row>
    <row r="60" spans="2:18" ht="15.75" thickBot="1">
      <c r="B60" s="32"/>
      <c r="C60" s="30"/>
      <c r="D60" s="30"/>
      <c r="E60" s="37"/>
      <c r="F60" s="30"/>
      <c r="G60" s="30"/>
      <c r="H60" s="30"/>
      <c r="I60" s="39"/>
      <c r="K60" s="32"/>
      <c r="L60" s="30"/>
      <c r="M60" s="30"/>
      <c r="N60" s="37" t="s">
        <v>102</v>
      </c>
      <c r="O60" s="38"/>
      <c r="P60" s="30"/>
      <c r="Q60" s="58">
        <f>O60*3</f>
        <v>0</v>
      </c>
      <c r="R60" s="39" t="s">
        <v>24</v>
      </c>
    </row>
    <row r="61" spans="2:18">
      <c r="B61" s="32"/>
      <c r="C61" s="30"/>
      <c r="D61" s="30"/>
      <c r="E61" s="37"/>
      <c r="F61" s="30"/>
      <c r="G61" s="30"/>
      <c r="H61" s="30"/>
      <c r="I61" s="39"/>
      <c r="K61" s="32"/>
      <c r="L61" s="30"/>
      <c r="M61" s="30"/>
      <c r="N61" s="37"/>
      <c r="O61" s="30"/>
      <c r="P61" s="30"/>
      <c r="Q61" s="30"/>
      <c r="R61" s="39"/>
    </row>
    <row r="62" spans="2:18" ht="15.75" thickBot="1">
      <c r="B62" s="32"/>
      <c r="C62" s="30"/>
      <c r="D62" s="30"/>
      <c r="E62" s="37"/>
      <c r="F62" s="30"/>
      <c r="G62" s="30"/>
      <c r="H62" s="30"/>
      <c r="I62" s="39"/>
      <c r="K62" s="32" t="s">
        <v>105</v>
      </c>
      <c r="L62" s="30"/>
      <c r="M62" s="30"/>
      <c r="N62" s="30"/>
      <c r="O62" s="30"/>
      <c r="P62" s="30"/>
      <c r="Q62" s="41"/>
      <c r="R62" s="31"/>
    </row>
    <row r="63" spans="2:18" ht="15.75" thickBot="1">
      <c r="B63" s="32"/>
      <c r="C63" s="30"/>
      <c r="D63" s="30"/>
      <c r="E63" s="37"/>
      <c r="F63" s="30"/>
      <c r="G63" s="30"/>
      <c r="H63" s="30"/>
      <c r="I63" s="39"/>
      <c r="K63" s="32"/>
      <c r="L63" s="30"/>
      <c r="M63" s="30"/>
      <c r="N63" s="37" t="s">
        <v>103</v>
      </c>
      <c r="O63" s="38"/>
      <c r="P63" s="30"/>
      <c r="Q63" s="58">
        <f>O63*1.5</f>
        <v>0</v>
      </c>
      <c r="R63" s="39" t="s">
        <v>24</v>
      </c>
    </row>
    <row r="64" spans="2:18">
      <c r="B64" s="32"/>
      <c r="C64" s="30"/>
      <c r="D64" s="30"/>
      <c r="E64" s="37"/>
      <c r="F64" s="30"/>
      <c r="G64" s="30"/>
      <c r="H64" s="30"/>
      <c r="I64" s="39"/>
      <c r="K64" s="32"/>
      <c r="L64" s="30"/>
      <c r="M64" s="30"/>
      <c r="N64" s="37"/>
      <c r="O64" s="30"/>
      <c r="P64" s="30"/>
      <c r="Q64" s="30"/>
      <c r="R64" s="39"/>
    </row>
    <row r="65" spans="2:18">
      <c r="B65" s="32"/>
      <c r="C65" s="30"/>
      <c r="D65" s="30"/>
      <c r="E65" s="37"/>
      <c r="F65" s="30"/>
      <c r="G65" s="30"/>
      <c r="H65" s="40"/>
      <c r="I65" s="39"/>
      <c r="K65" s="32"/>
      <c r="L65" s="30"/>
      <c r="M65" s="30"/>
      <c r="N65" s="37"/>
      <c r="O65" s="30"/>
      <c r="P65" s="30"/>
      <c r="Q65" s="40"/>
      <c r="R65" s="39"/>
    </row>
    <row r="66" spans="2:18">
      <c r="B66" s="33" t="s">
        <v>90</v>
      </c>
      <c r="C66" s="34"/>
      <c r="D66" s="34"/>
      <c r="E66" s="34"/>
      <c r="F66" s="34"/>
      <c r="G66" s="34"/>
      <c r="H66" s="35"/>
      <c r="I66" s="36"/>
      <c r="K66" s="33" t="s">
        <v>90</v>
      </c>
      <c r="L66" s="34"/>
      <c r="M66" s="34"/>
      <c r="N66" s="34"/>
      <c r="O66" s="34"/>
      <c r="P66" s="34"/>
      <c r="Q66" s="35"/>
      <c r="R66" s="36"/>
    </row>
    <row r="67" spans="2:18">
      <c r="B67" s="32"/>
      <c r="C67" s="30"/>
      <c r="D67" s="30"/>
      <c r="E67" s="37"/>
      <c r="F67" s="30"/>
      <c r="G67" s="30"/>
      <c r="H67" s="52"/>
      <c r="I67" s="39"/>
      <c r="K67" s="32"/>
      <c r="L67" s="30"/>
      <c r="M67" s="30"/>
      <c r="N67" s="37"/>
      <c r="O67" s="30"/>
      <c r="P67" s="30"/>
      <c r="Q67" s="52"/>
      <c r="R67" s="39"/>
    </row>
    <row r="68" spans="2:18" ht="15.75" thickBot="1">
      <c r="B68" s="42" t="s">
        <v>204</v>
      </c>
      <c r="C68" s="30"/>
      <c r="D68" s="30"/>
      <c r="E68" s="30"/>
      <c r="F68" s="30"/>
      <c r="G68" s="30"/>
      <c r="H68" s="41"/>
      <c r="I68" s="31"/>
      <c r="K68" s="32" t="s">
        <v>192</v>
      </c>
      <c r="L68" s="30"/>
      <c r="M68" s="30"/>
      <c r="N68" s="30"/>
      <c r="O68" s="30"/>
      <c r="P68" s="30"/>
      <c r="Q68" s="41"/>
      <c r="R68" s="31"/>
    </row>
    <row r="69" spans="2:18" ht="15.75" thickBot="1">
      <c r="B69" s="32"/>
      <c r="C69" s="30"/>
      <c r="D69" s="30"/>
      <c r="E69" s="37" t="s">
        <v>142</v>
      </c>
      <c r="F69" s="38"/>
      <c r="G69" s="30"/>
      <c r="H69" s="58">
        <f>F69*1.5</f>
        <v>0</v>
      </c>
      <c r="I69" s="39" t="s">
        <v>24</v>
      </c>
      <c r="K69" s="32"/>
      <c r="L69" s="30"/>
      <c r="M69" s="30"/>
      <c r="N69" s="37" t="s">
        <v>107</v>
      </c>
      <c r="O69" s="38"/>
      <c r="P69" s="30"/>
      <c r="Q69" s="58">
        <f>O69*1.5</f>
        <v>0</v>
      </c>
      <c r="R69" s="39" t="s">
        <v>24</v>
      </c>
    </row>
    <row r="70" spans="2:18">
      <c r="B70" s="32"/>
      <c r="C70" s="30"/>
      <c r="D70" s="30"/>
      <c r="E70" s="37"/>
      <c r="F70" s="30"/>
      <c r="G70" s="30"/>
      <c r="H70" s="30"/>
      <c r="I70" s="39"/>
      <c r="K70" s="32"/>
      <c r="L70" s="30"/>
      <c r="M70" s="30"/>
      <c r="N70" s="37"/>
      <c r="O70" s="30"/>
      <c r="P70" s="30"/>
      <c r="Q70" s="30"/>
      <c r="R70" s="39"/>
    </row>
    <row r="71" spans="2:18" ht="15.75" thickBot="1">
      <c r="B71" s="32"/>
      <c r="C71" s="30"/>
      <c r="D71" s="30"/>
      <c r="E71" s="37"/>
      <c r="F71" s="30"/>
      <c r="G71" s="30"/>
      <c r="H71" s="30"/>
      <c r="I71" s="39"/>
      <c r="K71" s="32" t="s">
        <v>106</v>
      </c>
      <c r="L71" s="30"/>
      <c r="M71" s="30"/>
      <c r="N71" s="30"/>
      <c r="O71" s="30"/>
      <c r="P71" s="30"/>
      <c r="Q71" s="41"/>
      <c r="R71" s="31"/>
    </row>
    <row r="72" spans="2:18" ht="15.75" thickBot="1">
      <c r="B72" s="32"/>
      <c r="C72" s="30"/>
      <c r="D72" s="30"/>
      <c r="E72" s="37"/>
      <c r="F72" s="30"/>
      <c r="G72" s="30"/>
      <c r="H72" s="30"/>
      <c r="I72" s="39"/>
      <c r="K72" s="32"/>
      <c r="L72" s="30"/>
      <c r="M72" s="30"/>
      <c r="N72" s="37" t="s">
        <v>110</v>
      </c>
      <c r="O72" s="38"/>
      <c r="P72" s="30"/>
      <c r="Q72" s="58">
        <f>O72</f>
        <v>0</v>
      </c>
      <c r="R72" s="39" t="s">
        <v>24</v>
      </c>
    </row>
    <row r="73" spans="2:18">
      <c r="B73" s="32"/>
      <c r="C73" s="30"/>
      <c r="D73" s="30"/>
      <c r="E73" s="37"/>
      <c r="F73" s="30"/>
      <c r="G73" s="30"/>
      <c r="H73" s="30"/>
      <c r="I73" s="39"/>
      <c r="K73" s="32"/>
      <c r="L73" s="30"/>
      <c r="M73" s="30"/>
      <c r="N73" s="37"/>
      <c r="O73" s="30"/>
      <c r="P73" s="30"/>
      <c r="Q73" s="30"/>
      <c r="R73" s="39"/>
    </row>
    <row r="74" spans="2:18" ht="15.75" thickBot="1">
      <c r="B74" s="32"/>
      <c r="C74" s="30"/>
      <c r="D74" s="30"/>
      <c r="E74" s="37"/>
      <c r="F74" s="30"/>
      <c r="G74" s="30"/>
      <c r="H74" s="30"/>
      <c r="I74" s="39"/>
      <c r="K74" s="32" t="s">
        <v>108</v>
      </c>
      <c r="L74" s="30"/>
      <c r="M74" s="30"/>
      <c r="N74" s="30"/>
      <c r="O74" s="30"/>
      <c r="P74" s="30"/>
      <c r="Q74" s="41"/>
      <c r="R74" s="31"/>
    </row>
    <row r="75" spans="2:18" ht="15.75" thickBot="1">
      <c r="B75" s="32"/>
      <c r="C75" s="30"/>
      <c r="D75" s="30"/>
      <c r="E75" s="37"/>
      <c r="F75" s="30"/>
      <c r="G75" s="30"/>
      <c r="H75" s="30"/>
      <c r="I75" s="39"/>
      <c r="K75" s="32"/>
      <c r="L75" s="30"/>
      <c r="M75" s="30"/>
      <c r="N75" s="37" t="s">
        <v>111</v>
      </c>
      <c r="O75" s="38"/>
      <c r="P75" s="30"/>
      <c r="Q75" s="58">
        <f>O75*0.5</f>
        <v>0</v>
      </c>
      <c r="R75" s="39" t="s">
        <v>24</v>
      </c>
    </row>
    <row r="76" spans="2:18">
      <c r="B76" s="32"/>
      <c r="C76" s="30"/>
      <c r="D76" s="30"/>
      <c r="E76" s="37"/>
      <c r="F76" s="30"/>
      <c r="G76" s="30"/>
      <c r="H76" s="30"/>
      <c r="I76" s="39"/>
      <c r="K76" s="32"/>
      <c r="L76" s="30"/>
      <c r="M76" s="30"/>
      <c r="N76" s="37"/>
      <c r="O76" s="30"/>
      <c r="P76" s="30"/>
      <c r="Q76" s="30"/>
      <c r="R76" s="39"/>
    </row>
    <row r="77" spans="2:18">
      <c r="B77" s="32"/>
      <c r="C77" s="30"/>
      <c r="D77" s="30"/>
      <c r="E77" s="37"/>
      <c r="F77" s="30"/>
      <c r="G77" s="30"/>
      <c r="H77" s="30"/>
      <c r="I77" s="39"/>
      <c r="K77" s="32"/>
      <c r="L77" s="30"/>
      <c r="M77" s="30"/>
      <c r="N77" s="37"/>
      <c r="O77" s="30"/>
      <c r="P77" s="30"/>
      <c r="Q77" s="30"/>
      <c r="R77" s="39"/>
    </row>
    <row r="78" spans="2:18">
      <c r="B78" s="33" t="s">
        <v>91</v>
      </c>
      <c r="C78" s="34"/>
      <c r="D78" s="34"/>
      <c r="E78" s="34"/>
      <c r="F78" s="34"/>
      <c r="G78" s="34"/>
      <c r="H78" s="35"/>
      <c r="I78" s="36"/>
      <c r="K78" s="33" t="s">
        <v>91</v>
      </c>
      <c r="L78" s="34"/>
      <c r="M78" s="34"/>
      <c r="N78" s="34"/>
      <c r="O78" s="34"/>
      <c r="P78" s="34"/>
      <c r="Q78" s="35"/>
      <c r="R78" s="36"/>
    </row>
    <row r="79" spans="2:18">
      <c r="B79" s="32"/>
      <c r="C79" s="30"/>
      <c r="D79" s="30"/>
      <c r="E79" s="30"/>
      <c r="F79" s="30"/>
      <c r="G79" s="30"/>
      <c r="H79" s="41"/>
      <c r="I79" s="31"/>
      <c r="K79" s="32"/>
      <c r="L79" s="30"/>
      <c r="M79" s="30"/>
      <c r="N79" s="30"/>
      <c r="O79" s="30"/>
      <c r="P79" s="30"/>
      <c r="Q79" s="41"/>
      <c r="R79" s="31"/>
    </row>
    <row r="80" spans="2:18" ht="15.75" thickBot="1">
      <c r="B80" s="32" t="s">
        <v>0</v>
      </c>
      <c r="C80" s="30"/>
      <c r="D80" s="30"/>
      <c r="E80" s="30"/>
      <c r="F80" s="30"/>
      <c r="G80" s="30"/>
      <c r="H80" s="41"/>
      <c r="I80" s="31"/>
      <c r="K80" s="32" t="s">
        <v>0</v>
      </c>
      <c r="L80" s="30"/>
      <c r="M80" s="30"/>
      <c r="N80" s="30"/>
      <c r="O80" s="30"/>
      <c r="P80" s="30"/>
      <c r="Q80" s="41"/>
      <c r="R80" s="31"/>
    </row>
    <row r="81" spans="2:18" ht="15.75" thickBot="1">
      <c r="B81" s="32"/>
      <c r="C81" s="30"/>
      <c r="D81" s="30"/>
      <c r="E81" s="37" t="s">
        <v>29</v>
      </c>
      <c r="F81" s="38"/>
      <c r="G81" s="30"/>
      <c r="H81" s="58">
        <f>F81*0.25</f>
        <v>0</v>
      </c>
      <c r="I81" s="39" t="s">
        <v>24</v>
      </c>
      <c r="K81" s="32"/>
      <c r="L81" s="30"/>
      <c r="M81" s="30"/>
      <c r="N81" s="37" t="s">
        <v>29</v>
      </c>
      <c r="O81" s="38"/>
      <c r="P81" s="30"/>
      <c r="Q81" s="58">
        <f>O81*0.25</f>
        <v>0</v>
      </c>
      <c r="R81" s="39" t="s">
        <v>24</v>
      </c>
    </row>
    <row r="82" spans="2:18">
      <c r="B82" s="32"/>
      <c r="C82" s="30"/>
      <c r="D82" s="30"/>
      <c r="E82" s="30"/>
      <c r="F82" s="30"/>
      <c r="G82" s="30"/>
      <c r="H82" s="41"/>
      <c r="I82" s="31"/>
      <c r="K82" s="32"/>
      <c r="L82" s="30"/>
      <c r="M82" s="30"/>
      <c r="N82" s="30"/>
      <c r="O82" s="30"/>
      <c r="P82" s="30"/>
      <c r="Q82" s="41"/>
      <c r="R82" s="31"/>
    </row>
    <row r="83" spans="2:18" ht="15.75" thickBot="1">
      <c r="B83" s="32" t="s">
        <v>1</v>
      </c>
      <c r="C83" s="30"/>
      <c r="D83" s="30"/>
      <c r="E83" s="30"/>
      <c r="F83" s="30"/>
      <c r="G83" s="30"/>
      <c r="H83" s="41"/>
      <c r="I83" s="31"/>
      <c r="K83" s="32" t="s">
        <v>1</v>
      </c>
      <c r="L83" s="30"/>
      <c r="M83" s="30"/>
      <c r="N83" s="30"/>
      <c r="O83" s="30"/>
      <c r="P83" s="30"/>
      <c r="Q83" s="41"/>
      <c r="R83" s="31"/>
    </row>
    <row r="84" spans="2:18" ht="15.75" thickBot="1">
      <c r="B84" s="32"/>
      <c r="C84" s="30"/>
      <c r="D84" s="30"/>
      <c r="E84" s="37" t="s">
        <v>30</v>
      </c>
      <c r="F84" s="38"/>
      <c r="G84" s="30"/>
      <c r="H84" s="58">
        <f>F84*0.1</f>
        <v>0</v>
      </c>
      <c r="I84" s="39" t="s">
        <v>24</v>
      </c>
      <c r="K84" s="32"/>
      <c r="L84" s="30"/>
      <c r="M84" s="30"/>
      <c r="N84" s="37" t="s">
        <v>30</v>
      </c>
      <c r="O84" s="38"/>
      <c r="P84" s="30"/>
      <c r="Q84" s="58">
        <f>O84*0.1</f>
        <v>0</v>
      </c>
      <c r="R84" s="39" t="s">
        <v>24</v>
      </c>
    </row>
    <row r="85" spans="2:18">
      <c r="B85" s="32"/>
      <c r="C85" s="30"/>
      <c r="D85" s="30"/>
      <c r="E85" s="37"/>
      <c r="F85" s="30"/>
      <c r="G85" s="30"/>
      <c r="H85" s="30"/>
      <c r="I85" s="39"/>
      <c r="K85" s="32"/>
      <c r="L85" s="30"/>
      <c r="M85" s="30"/>
      <c r="N85" s="37"/>
      <c r="O85" s="30"/>
      <c r="P85" s="30"/>
      <c r="Q85" s="30"/>
      <c r="R85" s="39"/>
    </row>
    <row r="86" spans="2:18">
      <c r="B86" s="33" t="s">
        <v>113</v>
      </c>
      <c r="C86" s="30"/>
      <c r="D86" s="30"/>
      <c r="E86" s="30"/>
      <c r="F86" s="30"/>
      <c r="G86" s="30"/>
      <c r="H86" s="30"/>
      <c r="I86" s="31"/>
      <c r="K86" s="33" t="s">
        <v>113</v>
      </c>
      <c r="L86" s="34"/>
      <c r="M86" s="34"/>
      <c r="N86" s="34"/>
      <c r="O86" s="34"/>
      <c r="P86" s="34"/>
      <c r="Q86" s="35"/>
      <c r="R86" s="36"/>
    </row>
    <row r="87" spans="2:18">
      <c r="B87" s="32"/>
      <c r="C87" s="30" t="s">
        <v>118</v>
      </c>
      <c r="D87" s="30"/>
      <c r="E87" s="30"/>
      <c r="F87" s="30"/>
      <c r="G87" s="30"/>
      <c r="H87" s="30"/>
      <c r="I87" s="31"/>
      <c r="K87" s="32"/>
      <c r="L87" s="30"/>
      <c r="M87" s="30"/>
      <c r="N87" s="30"/>
      <c r="O87" s="30"/>
      <c r="P87" s="30"/>
      <c r="Q87" s="41"/>
      <c r="R87" s="31"/>
    </row>
    <row r="88" spans="2:18" ht="15.75" thickBot="1">
      <c r="B88" s="32"/>
      <c r="C88" s="30"/>
      <c r="D88" s="30"/>
      <c r="E88" s="30"/>
      <c r="F88" s="30"/>
      <c r="G88" s="30"/>
      <c r="H88" s="30"/>
      <c r="I88" s="31"/>
      <c r="K88" s="32" t="s">
        <v>114</v>
      </c>
      <c r="L88" s="30"/>
      <c r="M88" s="30"/>
      <c r="N88" s="30"/>
      <c r="O88" s="30"/>
      <c r="P88" s="30"/>
      <c r="Q88" s="41"/>
      <c r="R88" s="31"/>
    </row>
    <row r="89" spans="2:18" ht="15.75" thickBot="1">
      <c r="B89" s="32"/>
      <c r="C89" s="30"/>
      <c r="D89" s="30"/>
      <c r="E89" s="30"/>
      <c r="F89" s="30"/>
      <c r="G89" s="30"/>
      <c r="H89" s="30"/>
      <c r="I89" s="31"/>
      <c r="K89" s="32"/>
      <c r="L89" s="30"/>
      <c r="M89" s="30"/>
      <c r="N89" s="37" t="s">
        <v>31</v>
      </c>
      <c r="O89" s="38"/>
      <c r="P89" s="30"/>
      <c r="Q89" s="58">
        <f>O89*4</f>
        <v>0</v>
      </c>
      <c r="R89" s="39" t="s">
        <v>24</v>
      </c>
    </row>
    <row r="90" spans="2:18">
      <c r="B90" s="32"/>
      <c r="C90" s="30"/>
      <c r="D90" s="30"/>
      <c r="E90" s="30"/>
      <c r="F90" s="30"/>
      <c r="G90" s="30"/>
      <c r="H90" s="30"/>
      <c r="I90" s="31"/>
      <c r="K90" s="32"/>
      <c r="L90" s="30"/>
      <c r="M90" s="30"/>
      <c r="N90" s="37"/>
      <c r="O90" s="30"/>
      <c r="P90" s="30"/>
      <c r="Q90" s="30"/>
      <c r="R90" s="39"/>
    </row>
    <row r="91" spans="2:18" ht="15.75" thickBot="1">
      <c r="B91" s="32"/>
      <c r="C91" s="30"/>
      <c r="D91" s="30"/>
      <c r="E91" s="30"/>
      <c r="F91" s="30"/>
      <c r="G91" s="30"/>
      <c r="H91" s="30"/>
      <c r="I91" s="31"/>
      <c r="K91" s="32" t="s">
        <v>115</v>
      </c>
      <c r="L91" s="30"/>
      <c r="M91" s="30"/>
      <c r="N91" s="30"/>
      <c r="O91" s="30"/>
      <c r="P91" s="30"/>
      <c r="Q91" s="41"/>
      <c r="R91" s="31"/>
    </row>
    <row r="92" spans="2:18" ht="15.75" thickBot="1">
      <c r="B92" s="32"/>
      <c r="C92" s="30"/>
      <c r="D92" s="30"/>
      <c r="E92" s="30"/>
      <c r="F92" s="30"/>
      <c r="G92" s="30"/>
      <c r="H92" s="30"/>
      <c r="I92" s="31"/>
      <c r="K92" s="32"/>
      <c r="L92" s="30"/>
      <c r="M92" s="30"/>
      <c r="N92" s="37" t="s">
        <v>31</v>
      </c>
      <c r="O92" s="38"/>
      <c r="P92" s="30"/>
      <c r="Q92" s="58">
        <f>O92</f>
        <v>0</v>
      </c>
      <c r="R92" s="39" t="s">
        <v>24</v>
      </c>
    </row>
    <row r="93" spans="2:18">
      <c r="B93" s="32"/>
      <c r="C93" s="30"/>
      <c r="D93" s="30"/>
      <c r="E93" s="30"/>
      <c r="F93" s="30"/>
      <c r="G93" s="30"/>
      <c r="H93" s="30"/>
      <c r="I93" s="31"/>
      <c r="K93" s="32"/>
      <c r="L93" s="30"/>
      <c r="M93" s="30"/>
      <c r="N93" s="37"/>
      <c r="O93" s="30"/>
      <c r="P93" s="30"/>
      <c r="Q93" s="30"/>
      <c r="R93" s="39"/>
    </row>
    <row r="94" spans="2:18" ht="15.75" thickBot="1">
      <c r="B94" s="32"/>
      <c r="C94" s="30"/>
      <c r="D94" s="30"/>
      <c r="E94" s="30"/>
      <c r="F94" s="30"/>
      <c r="G94" s="30"/>
      <c r="H94" s="30"/>
      <c r="I94" s="31"/>
      <c r="K94" s="32" t="s">
        <v>174</v>
      </c>
      <c r="L94" s="30"/>
      <c r="M94" s="30"/>
      <c r="N94" s="30"/>
      <c r="O94" s="30"/>
      <c r="P94" s="30"/>
      <c r="Q94" s="41"/>
      <c r="R94" s="31"/>
    </row>
    <row r="95" spans="2:18" ht="15.75" thickBot="1">
      <c r="B95" s="32"/>
      <c r="C95" s="30"/>
      <c r="D95" s="30"/>
      <c r="E95" s="30"/>
      <c r="F95" s="30"/>
      <c r="G95" s="30"/>
      <c r="H95" s="30"/>
      <c r="I95" s="31"/>
      <c r="K95" s="32"/>
      <c r="L95" s="30"/>
      <c r="M95" s="30"/>
      <c r="N95" s="37" t="s">
        <v>31</v>
      </c>
      <c r="O95" s="38"/>
      <c r="P95" s="30"/>
      <c r="Q95" s="58">
        <f>O95</f>
        <v>0</v>
      </c>
      <c r="R95" s="39" t="s">
        <v>24</v>
      </c>
    </row>
    <row r="96" spans="2:18">
      <c r="B96" s="32"/>
      <c r="C96" s="30"/>
      <c r="D96" s="30"/>
      <c r="E96" s="30"/>
      <c r="F96" s="30"/>
      <c r="G96" s="30"/>
      <c r="H96" s="30"/>
      <c r="I96" s="31"/>
      <c r="K96" s="32"/>
      <c r="L96" s="30"/>
      <c r="M96" s="30"/>
      <c r="N96" s="37"/>
      <c r="O96" s="30"/>
      <c r="P96" s="30"/>
      <c r="Q96" s="30"/>
      <c r="R96" s="39"/>
    </row>
    <row r="97" spans="2:18" ht="15.75" thickBot="1">
      <c r="B97" s="32"/>
      <c r="C97" s="30"/>
      <c r="D97" s="30"/>
      <c r="E97" s="30"/>
      <c r="F97" s="30"/>
      <c r="G97" s="30"/>
      <c r="H97" s="30"/>
      <c r="I97" s="31"/>
      <c r="K97" s="32" t="s">
        <v>116</v>
      </c>
      <c r="L97" s="30"/>
      <c r="M97" s="30"/>
      <c r="N97" s="30"/>
      <c r="O97" s="30"/>
      <c r="P97" s="30"/>
      <c r="Q97" s="41"/>
      <c r="R97" s="31"/>
    </row>
    <row r="98" spans="2:18" ht="15.75" thickBot="1">
      <c r="B98" s="32"/>
      <c r="C98" s="30"/>
      <c r="D98" s="30"/>
      <c r="E98" s="30"/>
      <c r="F98" s="30"/>
      <c r="G98" s="30"/>
      <c r="H98" s="41"/>
      <c r="I98" s="31"/>
      <c r="K98" s="32"/>
      <c r="L98" s="30"/>
      <c r="M98" s="30"/>
      <c r="N98" s="37" t="s">
        <v>31</v>
      </c>
      <c r="O98" s="38"/>
      <c r="P98" s="30"/>
      <c r="Q98" s="58">
        <f>O98*0.5</f>
        <v>0</v>
      </c>
      <c r="R98" s="39" t="s">
        <v>24</v>
      </c>
    </row>
    <row r="99" spans="2:18">
      <c r="B99" s="32"/>
      <c r="C99" s="30"/>
      <c r="D99" s="30"/>
      <c r="E99" s="30"/>
      <c r="F99" s="30"/>
      <c r="G99" s="30"/>
      <c r="H99" s="41"/>
      <c r="I99" s="31"/>
      <c r="K99" s="32"/>
      <c r="L99" s="30"/>
      <c r="M99" s="30"/>
      <c r="N99" s="37"/>
      <c r="O99" s="30"/>
      <c r="P99" s="30"/>
      <c r="Q99" s="30"/>
      <c r="R99" s="30"/>
    </row>
    <row r="100" spans="2:18">
      <c r="B100" s="32"/>
      <c r="C100" s="30"/>
      <c r="D100" s="30"/>
      <c r="E100" s="30"/>
      <c r="F100" s="30"/>
      <c r="G100" s="30"/>
      <c r="H100" s="41"/>
      <c r="I100" s="31"/>
      <c r="K100" s="32"/>
      <c r="L100" s="30"/>
      <c r="M100" s="30"/>
      <c r="N100" s="37"/>
      <c r="O100" s="41" t="s">
        <v>117</v>
      </c>
      <c r="P100" s="30"/>
      <c r="Q100" s="58">
        <f>MIN( 4,Q89+Q92)</f>
        <v>0</v>
      </c>
      <c r="R100" s="39" t="s">
        <v>24</v>
      </c>
    </row>
    <row r="101" spans="2:18">
      <c r="B101" s="32"/>
      <c r="C101" s="30"/>
      <c r="D101" s="30"/>
      <c r="E101" s="30"/>
      <c r="F101" s="30"/>
      <c r="G101" s="30"/>
      <c r="H101" s="41"/>
      <c r="I101" s="31"/>
      <c r="K101" s="32"/>
      <c r="L101" s="30"/>
      <c r="M101" s="30"/>
      <c r="N101" s="30"/>
      <c r="O101" s="30"/>
      <c r="P101" s="30"/>
      <c r="Q101" s="41"/>
      <c r="R101" s="31"/>
    </row>
    <row r="102" spans="2:18">
      <c r="B102" s="33" t="s">
        <v>193</v>
      </c>
      <c r="C102" s="34"/>
      <c r="D102" s="34"/>
      <c r="E102" s="34"/>
      <c r="F102" s="34"/>
      <c r="G102" s="34"/>
      <c r="H102" s="35"/>
      <c r="I102" s="36"/>
      <c r="K102" s="33" t="s">
        <v>193</v>
      </c>
      <c r="L102" s="34"/>
      <c r="M102" s="34"/>
      <c r="N102" s="34"/>
      <c r="O102" s="34"/>
      <c r="P102" s="34"/>
      <c r="Q102" s="35"/>
      <c r="R102" s="36"/>
    </row>
    <row r="103" spans="2:18">
      <c r="B103" s="32"/>
      <c r="C103" s="30" t="s">
        <v>118</v>
      </c>
      <c r="D103" s="30"/>
      <c r="E103" s="30"/>
      <c r="F103" s="30"/>
      <c r="G103" s="30"/>
      <c r="H103" s="41"/>
      <c r="I103" s="31"/>
      <c r="K103" s="32"/>
      <c r="L103" s="30"/>
      <c r="M103" s="30"/>
      <c r="N103" s="30"/>
      <c r="O103" s="30"/>
      <c r="P103" s="30"/>
      <c r="Q103" s="41"/>
      <c r="R103" s="31"/>
    </row>
    <row r="104" spans="2:18" ht="15.75" thickBot="1">
      <c r="B104" s="32"/>
      <c r="C104" s="30"/>
      <c r="D104" s="30"/>
      <c r="E104" s="30"/>
      <c r="F104" s="30"/>
      <c r="G104" s="30"/>
      <c r="H104" s="41"/>
      <c r="I104" s="31"/>
      <c r="K104" s="32" t="s">
        <v>197</v>
      </c>
      <c r="L104" s="30"/>
      <c r="M104" s="30"/>
      <c r="N104" s="30"/>
      <c r="O104" s="30"/>
      <c r="P104" s="30"/>
      <c r="Q104" s="41"/>
      <c r="R104" s="31"/>
    </row>
    <row r="105" spans="2:18" ht="15.75" thickBot="1">
      <c r="B105" s="32"/>
      <c r="C105" s="30"/>
      <c r="D105" s="30"/>
      <c r="E105" s="30"/>
      <c r="F105" s="30"/>
      <c r="G105" s="30"/>
      <c r="H105" s="41"/>
      <c r="I105" s="31"/>
      <c r="K105" s="32"/>
      <c r="L105" s="30"/>
      <c r="M105" s="30"/>
      <c r="N105" s="37" t="s">
        <v>194</v>
      </c>
      <c r="O105" s="38"/>
      <c r="P105" s="30"/>
      <c r="Q105" s="58">
        <f>O105*4</f>
        <v>0</v>
      </c>
      <c r="R105" s="39" t="s">
        <v>24</v>
      </c>
    </row>
    <row r="106" spans="2:18">
      <c r="B106" s="32"/>
      <c r="C106" s="30"/>
      <c r="D106" s="30"/>
      <c r="E106" s="30"/>
      <c r="F106" s="30"/>
      <c r="G106" s="30"/>
      <c r="H106" s="41"/>
      <c r="I106" s="31"/>
      <c r="K106" s="32"/>
      <c r="L106" s="30"/>
      <c r="M106" s="30"/>
      <c r="N106" s="37"/>
      <c r="O106" s="30"/>
      <c r="P106" s="30"/>
      <c r="Q106" s="30"/>
      <c r="R106" s="39"/>
    </row>
    <row r="107" spans="2:18" ht="15.75" thickBot="1">
      <c r="B107" s="32"/>
      <c r="C107" s="30"/>
      <c r="D107" s="30"/>
      <c r="E107" s="30"/>
      <c r="F107" s="30"/>
      <c r="G107" s="30"/>
      <c r="H107" s="41"/>
      <c r="I107" s="31"/>
      <c r="K107" s="32" t="s">
        <v>195</v>
      </c>
      <c r="L107" s="30"/>
      <c r="M107" s="30"/>
      <c r="N107" s="30"/>
      <c r="O107" s="30"/>
      <c r="P107" s="30"/>
      <c r="Q107" s="41"/>
      <c r="R107" s="31"/>
    </row>
    <row r="108" spans="2:18" ht="15.75" thickBot="1">
      <c r="B108" s="32"/>
      <c r="C108" s="30"/>
      <c r="D108" s="30"/>
      <c r="E108" s="30"/>
      <c r="F108" s="30"/>
      <c r="G108" s="30"/>
      <c r="H108" s="41"/>
      <c r="I108" s="31"/>
      <c r="K108" s="32"/>
      <c r="L108" s="30"/>
      <c r="M108" s="30"/>
      <c r="N108" s="37" t="s">
        <v>31</v>
      </c>
      <c r="O108" s="38"/>
      <c r="P108" s="30"/>
      <c r="Q108" s="58">
        <f>O108</f>
        <v>0</v>
      </c>
      <c r="R108" s="39" t="s">
        <v>24</v>
      </c>
    </row>
    <row r="109" spans="2:18">
      <c r="B109" s="32"/>
      <c r="C109" s="30"/>
      <c r="D109" s="30"/>
      <c r="E109" s="30"/>
      <c r="F109" s="30"/>
      <c r="G109" s="30"/>
      <c r="H109" s="41"/>
      <c r="I109" s="31"/>
      <c r="K109" s="32"/>
      <c r="L109" s="30"/>
      <c r="M109" s="30"/>
      <c r="N109" s="37"/>
      <c r="O109" s="30"/>
      <c r="P109" s="30"/>
      <c r="Q109" s="30"/>
      <c r="R109" s="30"/>
    </row>
    <row r="110" spans="2:18">
      <c r="B110" s="32"/>
      <c r="C110" s="30"/>
      <c r="D110" s="30"/>
      <c r="E110" s="30"/>
      <c r="F110" s="30"/>
      <c r="G110" s="30"/>
      <c r="H110" s="41"/>
      <c r="I110" s="31"/>
      <c r="K110" s="32"/>
      <c r="L110" s="30"/>
      <c r="M110" s="30"/>
      <c r="N110" s="37"/>
      <c r="O110" s="41" t="s">
        <v>196</v>
      </c>
      <c r="P110" s="30"/>
      <c r="Q110" s="58">
        <f>MIN( 4,Q105+Q108)</f>
        <v>0</v>
      </c>
      <c r="R110" s="39" t="s">
        <v>24</v>
      </c>
    </row>
    <row r="111" spans="2:18">
      <c r="B111" s="32"/>
      <c r="C111" s="30"/>
      <c r="D111" s="30"/>
      <c r="E111" s="30"/>
      <c r="F111" s="30"/>
      <c r="G111" s="30"/>
      <c r="H111" s="41"/>
      <c r="I111" s="31"/>
      <c r="K111" s="32"/>
      <c r="L111" s="30"/>
      <c r="M111" s="30"/>
      <c r="N111" s="30"/>
      <c r="O111" s="30"/>
      <c r="P111" s="30"/>
      <c r="Q111" s="41"/>
      <c r="R111" s="31"/>
    </row>
    <row r="112" spans="2:18" ht="15" customHeight="1">
      <c r="B112" s="82" t="s">
        <v>112</v>
      </c>
      <c r="C112" s="83"/>
      <c r="D112" s="83"/>
      <c r="E112" s="83"/>
      <c r="F112" s="83"/>
      <c r="G112" s="83"/>
      <c r="H112" s="83"/>
      <c r="I112" s="84"/>
      <c r="K112" s="82" t="s">
        <v>112</v>
      </c>
      <c r="L112" s="83"/>
      <c r="M112" s="83"/>
      <c r="N112" s="83"/>
      <c r="O112" s="83"/>
      <c r="P112" s="83"/>
      <c r="Q112" s="83"/>
      <c r="R112" s="84"/>
    </row>
    <row r="113" spans="2:18">
      <c r="B113" s="32"/>
      <c r="C113" s="30"/>
      <c r="D113" s="30"/>
      <c r="E113" s="30"/>
      <c r="F113" s="30"/>
      <c r="G113" s="30"/>
      <c r="H113" s="41"/>
      <c r="I113" s="31"/>
      <c r="K113" s="32"/>
      <c r="L113" s="30"/>
      <c r="M113" s="30"/>
      <c r="N113" s="30"/>
      <c r="O113" s="30"/>
      <c r="P113" s="30"/>
      <c r="Q113" s="41"/>
      <c r="R113" s="31"/>
    </row>
    <row r="114" spans="2:18" ht="15.75" thickBot="1">
      <c r="B114" s="32" t="s">
        <v>120</v>
      </c>
      <c r="C114" s="30"/>
      <c r="D114" s="30"/>
      <c r="E114" s="30"/>
      <c r="F114" s="30"/>
      <c r="G114" s="30"/>
      <c r="H114" s="41"/>
      <c r="I114" s="31"/>
      <c r="K114" s="32" t="s">
        <v>120</v>
      </c>
      <c r="L114" s="30"/>
      <c r="M114" s="30"/>
      <c r="N114" s="30"/>
      <c r="O114" s="30"/>
      <c r="P114" s="30"/>
      <c r="Q114" s="41"/>
      <c r="R114" s="31"/>
    </row>
    <row r="115" spans="2:18" ht="15.75" thickBot="1">
      <c r="B115" s="32"/>
      <c r="C115" s="30"/>
      <c r="D115" s="30"/>
      <c r="E115" s="37" t="s">
        <v>32</v>
      </c>
      <c r="F115" s="38"/>
      <c r="G115" s="30"/>
      <c r="H115" s="58">
        <f>F115*2</f>
        <v>0</v>
      </c>
      <c r="I115" s="39" t="s">
        <v>24</v>
      </c>
      <c r="K115" s="32"/>
      <c r="L115" s="30"/>
      <c r="M115" s="30"/>
      <c r="N115" s="37" t="s">
        <v>32</v>
      </c>
      <c r="O115" s="38"/>
      <c r="P115" s="30"/>
      <c r="Q115" s="58">
        <f>O115*2</f>
        <v>0</v>
      </c>
      <c r="R115" s="39" t="s">
        <v>24</v>
      </c>
    </row>
    <row r="116" spans="2:18">
      <c r="B116" s="53"/>
      <c r="C116" s="30"/>
      <c r="D116" s="30"/>
      <c r="E116" s="30"/>
      <c r="F116" s="30"/>
      <c r="G116" s="30"/>
      <c r="H116" s="41"/>
      <c r="I116" s="31"/>
      <c r="K116" s="53"/>
      <c r="L116" s="30"/>
      <c r="M116" s="30"/>
      <c r="N116" s="30"/>
      <c r="O116" s="30"/>
      <c r="P116" s="30"/>
      <c r="Q116" s="41"/>
      <c r="R116" s="31"/>
    </row>
    <row r="117" spans="2:18" ht="15.75" thickBot="1">
      <c r="B117" s="32" t="s">
        <v>121</v>
      </c>
      <c r="C117" s="30"/>
      <c r="D117" s="30"/>
      <c r="E117" s="30"/>
      <c r="F117" s="30"/>
      <c r="G117" s="30"/>
      <c r="H117" s="41"/>
      <c r="I117" s="31"/>
      <c r="K117" s="32" t="s">
        <v>121</v>
      </c>
      <c r="L117" s="30"/>
      <c r="M117" s="30"/>
      <c r="N117" s="30"/>
      <c r="O117" s="30"/>
      <c r="P117" s="30"/>
      <c r="Q117" s="41"/>
      <c r="R117" s="31"/>
    </row>
    <row r="118" spans="2:18" ht="15.75" thickBot="1">
      <c r="B118" s="32"/>
      <c r="C118" s="30"/>
      <c r="D118" s="30"/>
      <c r="E118" s="37" t="s">
        <v>33</v>
      </c>
      <c r="F118" s="38"/>
      <c r="G118" s="30"/>
      <c r="H118" s="58">
        <f>F118*2</f>
        <v>0</v>
      </c>
      <c r="I118" s="39" t="s">
        <v>24</v>
      </c>
      <c r="K118" s="32"/>
      <c r="L118" s="30"/>
      <c r="M118" s="30"/>
      <c r="N118" s="37" t="s">
        <v>33</v>
      </c>
      <c r="O118" s="38"/>
      <c r="P118" s="30"/>
      <c r="Q118" s="58">
        <f>O118*2</f>
        <v>0</v>
      </c>
      <c r="R118" s="39" t="s">
        <v>24</v>
      </c>
    </row>
    <row r="119" spans="2:18" ht="12.6" customHeight="1">
      <c r="B119" s="78"/>
      <c r="C119" s="79"/>
      <c r="D119" s="79"/>
      <c r="E119" s="79"/>
      <c r="F119" s="79"/>
      <c r="G119" s="30"/>
      <c r="H119" s="30"/>
      <c r="I119" s="39"/>
      <c r="K119" s="78"/>
      <c r="L119" s="79"/>
      <c r="M119" s="79"/>
      <c r="N119" s="79"/>
      <c r="O119" s="79"/>
      <c r="P119" s="30"/>
      <c r="Q119" s="30"/>
      <c r="R119" s="39"/>
    </row>
    <row r="120" spans="2:18" ht="15.75" thickBot="1">
      <c r="B120" s="32" t="s">
        <v>119</v>
      </c>
      <c r="C120" s="30"/>
      <c r="D120" s="30"/>
      <c r="E120" s="30"/>
      <c r="F120" s="30"/>
      <c r="G120" s="30"/>
      <c r="H120" s="41"/>
      <c r="I120" s="31"/>
      <c r="K120" s="32" t="s">
        <v>119</v>
      </c>
      <c r="L120" s="30"/>
      <c r="M120" s="30"/>
      <c r="N120" s="30"/>
      <c r="O120" s="30"/>
      <c r="P120" s="30"/>
      <c r="Q120" s="41"/>
      <c r="R120" s="31"/>
    </row>
    <row r="121" spans="2:18" ht="15.75" thickBot="1">
      <c r="B121" s="32"/>
      <c r="C121" s="30"/>
      <c r="D121" s="30"/>
      <c r="E121" s="37" t="s">
        <v>144</v>
      </c>
      <c r="F121" s="38"/>
      <c r="G121" s="30"/>
      <c r="H121" s="59" t="str">
        <f>IF(F121=0,"0",IF(F121=1,"error",IF(F121=2,"error",IF(F121="",0,ROUNDUP(4/F121,2)))))</f>
        <v>0</v>
      </c>
      <c r="I121" s="39" t="s">
        <v>24</v>
      </c>
      <c r="K121" s="32"/>
      <c r="L121" s="30"/>
      <c r="M121" s="30"/>
      <c r="N121" s="37" t="s">
        <v>144</v>
      </c>
      <c r="O121" s="38"/>
      <c r="P121" s="30"/>
      <c r="Q121" s="59" t="str">
        <f>IF(O121=0,"0",IF(O121=1,"error",IF(O121=2,"error",IF(O121="",0,ROUNDUP(4/O121,2)))))</f>
        <v>0</v>
      </c>
      <c r="R121" s="39" t="s">
        <v>24</v>
      </c>
    </row>
    <row r="122" spans="2:18">
      <c r="B122" s="80" t="s">
        <v>41</v>
      </c>
      <c r="C122" s="81"/>
      <c r="D122" s="81"/>
      <c r="E122" s="81"/>
      <c r="F122" s="30"/>
      <c r="G122" s="30"/>
      <c r="H122" s="30"/>
      <c r="I122" s="39"/>
      <c r="K122" s="80" t="s">
        <v>41</v>
      </c>
      <c r="L122" s="81"/>
      <c r="M122" s="81"/>
      <c r="N122" s="81"/>
      <c r="O122" s="30"/>
      <c r="P122" s="30"/>
      <c r="Q122" s="30"/>
      <c r="R122" s="39"/>
    </row>
    <row r="123" spans="2:18" ht="15.75" thickBot="1">
      <c r="B123" s="32" t="s">
        <v>122</v>
      </c>
      <c r="C123" s="30"/>
      <c r="D123" s="30"/>
      <c r="E123" s="37"/>
      <c r="F123" s="30"/>
      <c r="G123" s="30"/>
      <c r="H123" s="30"/>
      <c r="I123" s="39"/>
      <c r="K123" s="32" t="s">
        <v>122</v>
      </c>
      <c r="L123" s="30"/>
      <c r="M123" s="30"/>
      <c r="N123" s="37"/>
      <c r="O123" s="30"/>
      <c r="P123" s="30"/>
      <c r="Q123" s="30"/>
      <c r="R123" s="39"/>
    </row>
    <row r="124" spans="2:18" ht="15.75" thickBot="1">
      <c r="B124" s="32"/>
      <c r="C124" s="30"/>
      <c r="D124" s="30"/>
      <c r="E124" s="37" t="s">
        <v>123</v>
      </c>
      <c r="F124" s="38"/>
      <c r="G124" s="30"/>
      <c r="H124" s="58">
        <f>F124</f>
        <v>0</v>
      </c>
      <c r="I124" s="39" t="s">
        <v>24</v>
      </c>
      <c r="K124" s="32"/>
      <c r="L124" s="30"/>
      <c r="M124" s="30"/>
      <c r="N124" s="37" t="s">
        <v>123</v>
      </c>
      <c r="O124" s="38"/>
      <c r="P124" s="30"/>
      <c r="Q124" s="58">
        <f>O124</f>
        <v>0</v>
      </c>
      <c r="R124" s="39" t="s">
        <v>24</v>
      </c>
    </row>
    <row r="125" spans="2:18">
      <c r="B125" s="32"/>
      <c r="C125" s="30"/>
      <c r="D125" s="30"/>
      <c r="E125" s="37"/>
      <c r="F125" s="30"/>
      <c r="G125" s="30"/>
      <c r="H125" s="30"/>
      <c r="I125" s="39"/>
      <c r="K125" s="32"/>
      <c r="L125" s="30"/>
      <c r="M125" s="30"/>
      <c r="N125" s="37"/>
      <c r="O125" s="30"/>
      <c r="P125" s="30"/>
      <c r="Q125" s="30"/>
      <c r="R125" s="39"/>
    </row>
    <row r="126" spans="2:18" ht="15.75" thickBot="1">
      <c r="B126" s="32" t="s">
        <v>172</v>
      </c>
      <c r="C126" s="30"/>
      <c r="D126" s="30"/>
      <c r="E126" s="37"/>
      <c r="F126" s="30"/>
      <c r="G126" s="30"/>
      <c r="H126" s="30"/>
      <c r="I126" s="39"/>
      <c r="K126" s="32" t="s">
        <v>172</v>
      </c>
      <c r="L126" s="30"/>
      <c r="M126" s="30"/>
      <c r="N126" s="37"/>
      <c r="O126" s="30"/>
      <c r="P126" s="30"/>
      <c r="Q126" s="30"/>
      <c r="R126" s="39"/>
    </row>
    <row r="127" spans="2:18" ht="15.75" thickBot="1">
      <c r="B127" s="32"/>
      <c r="C127" s="30"/>
      <c r="D127" s="30"/>
      <c r="E127" s="37" t="s">
        <v>123</v>
      </c>
      <c r="F127" s="38"/>
      <c r="G127" s="30"/>
      <c r="H127" s="58">
        <f>F127</f>
        <v>0</v>
      </c>
      <c r="I127" s="39" t="s">
        <v>24</v>
      </c>
      <c r="K127" s="32"/>
      <c r="L127" s="30"/>
      <c r="M127" s="30"/>
      <c r="N127" s="37" t="s">
        <v>123</v>
      </c>
      <c r="O127" s="38"/>
      <c r="P127" s="30"/>
      <c r="Q127" s="58">
        <f>O127</f>
        <v>0</v>
      </c>
      <c r="R127" s="39" t="s">
        <v>24</v>
      </c>
    </row>
    <row r="128" spans="2:18">
      <c r="B128" s="32"/>
      <c r="C128" s="30"/>
      <c r="D128" s="30"/>
      <c r="E128" s="37"/>
      <c r="F128" s="30"/>
      <c r="G128" s="30"/>
      <c r="H128" s="30"/>
      <c r="I128" s="39"/>
      <c r="K128" s="32"/>
      <c r="L128" s="30"/>
      <c r="M128" s="30"/>
      <c r="N128" s="37"/>
      <c r="O128" s="30"/>
      <c r="P128" s="30"/>
      <c r="Q128" s="30"/>
      <c r="R128" s="39"/>
    </row>
    <row r="129" spans="2:18" ht="15.75" thickBot="1">
      <c r="B129" s="32" t="s">
        <v>171</v>
      </c>
      <c r="C129" s="30"/>
      <c r="D129" s="30"/>
      <c r="E129" s="37"/>
      <c r="F129" s="30"/>
      <c r="G129" s="30"/>
      <c r="H129" s="30"/>
      <c r="I129" s="39"/>
      <c r="K129" s="32" t="s">
        <v>171</v>
      </c>
      <c r="L129" s="30"/>
      <c r="M129" s="30"/>
      <c r="N129" s="37"/>
      <c r="O129" s="30"/>
      <c r="P129" s="30"/>
      <c r="Q129" s="30"/>
      <c r="R129" s="39"/>
    </row>
    <row r="130" spans="2:18" ht="15.75" thickBot="1">
      <c r="B130" s="32"/>
      <c r="C130" s="30"/>
      <c r="D130" s="30"/>
      <c r="E130" s="37" t="s">
        <v>144</v>
      </c>
      <c r="F130" s="38"/>
      <c r="G130" s="30"/>
      <c r="H130" s="59" t="str">
        <f>IF(F130=0,"0",IF(F130=1,"error",IF(F130=2,"error",IF(F130="",0,ROUNDUP(2/F130,2)))))</f>
        <v>0</v>
      </c>
      <c r="I130" s="39" t="s">
        <v>24</v>
      </c>
      <c r="K130" s="32"/>
      <c r="L130" s="30"/>
      <c r="M130" s="30"/>
      <c r="N130" s="37" t="s">
        <v>144</v>
      </c>
      <c r="O130" s="38"/>
      <c r="P130" s="30"/>
      <c r="Q130" s="59" t="str">
        <f>IF(O130=0,"0",IF(O130=1,"error",IF(O130=2,"error",IF(O130="",0,ROUNDUP(2/O130,2)))))</f>
        <v>0</v>
      </c>
      <c r="R130" s="39" t="s">
        <v>24</v>
      </c>
    </row>
    <row r="131" spans="2:18">
      <c r="B131" s="80" t="s">
        <v>41</v>
      </c>
      <c r="C131" s="81"/>
      <c r="D131" s="81"/>
      <c r="E131" s="81"/>
      <c r="F131" s="30"/>
      <c r="G131" s="30"/>
      <c r="H131" s="30"/>
      <c r="I131" s="39"/>
      <c r="K131" s="80" t="s">
        <v>41</v>
      </c>
      <c r="L131" s="81"/>
      <c r="M131" s="81"/>
      <c r="N131" s="81"/>
      <c r="O131" s="30"/>
      <c r="P131" s="30"/>
      <c r="Q131" s="30"/>
      <c r="R131" s="39"/>
    </row>
    <row r="132" spans="2:18">
      <c r="B132" s="32"/>
      <c r="C132" s="30"/>
      <c r="D132" s="30"/>
      <c r="E132" s="37"/>
      <c r="F132" s="30"/>
      <c r="G132" s="30"/>
      <c r="H132" s="30"/>
      <c r="I132" s="39"/>
      <c r="K132" s="32"/>
      <c r="L132" s="30"/>
      <c r="M132" s="30"/>
      <c r="N132" s="37"/>
      <c r="O132" s="30"/>
      <c r="P132" s="30"/>
      <c r="Q132" s="30"/>
      <c r="R132" s="39"/>
    </row>
    <row r="133" spans="2:18">
      <c r="B133" s="82" t="s">
        <v>173</v>
      </c>
      <c r="C133" s="83"/>
      <c r="D133" s="83"/>
      <c r="E133" s="83"/>
      <c r="F133" s="83"/>
      <c r="G133" s="83"/>
      <c r="H133" s="83"/>
      <c r="I133" s="84"/>
      <c r="K133" s="82" t="s">
        <v>173</v>
      </c>
      <c r="L133" s="83"/>
      <c r="M133" s="83"/>
      <c r="N133" s="83"/>
      <c r="O133" s="83"/>
      <c r="P133" s="83"/>
      <c r="Q133" s="83"/>
      <c r="R133" s="84"/>
    </row>
    <row r="134" spans="2:18">
      <c r="B134" s="75" t="s">
        <v>179</v>
      </c>
      <c r="C134" s="76"/>
      <c r="D134" s="76"/>
      <c r="E134" s="76"/>
      <c r="F134" s="76"/>
      <c r="G134" s="76"/>
      <c r="H134" s="76"/>
      <c r="I134" s="77"/>
      <c r="K134" s="75" t="s">
        <v>179</v>
      </c>
      <c r="L134" s="76"/>
      <c r="M134" s="76"/>
      <c r="N134" s="76"/>
      <c r="O134" s="76"/>
      <c r="P134" s="76"/>
      <c r="Q134" s="76"/>
      <c r="R134" s="77"/>
    </row>
    <row r="135" spans="2:18" ht="15.75" thickBot="1">
      <c r="B135" s="32" t="s">
        <v>180</v>
      </c>
      <c r="C135" s="30"/>
      <c r="D135" s="30"/>
      <c r="E135" s="30"/>
      <c r="F135" s="30"/>
      <c r="G135" s="30"/>
      <c r="H135" s="41"/>
      <c r="I135" s="31"/>
      <c r="K135" s="32" t="s">
        <v>180</v>
      </c>
      <c r="L135" s="30"/>
      <c r="M135" s="30"/>
      <c r="N135" s="30"/>
      <c r="O135" s="30"/>
      <c r="P135" s="30"/>
      <c r="Q135" s="41"/>
      <c r="R135" s="31"/>
    </row>
    <row r="136" spans="2:18" ht="15.75" thickBot="1">
      <c r="B136" s="32"/>
      <c r="C136" s="30"/>
      <c r="D136" s="30"/>
      <c r="E136" s="37" t="s">
        <v>124</v>
      </c>
      <c r="F136" s="38"/>
      <c r="G136" s="30"/>
      <c r="H136" s="58">
        <f>F136*0.75</f>
        <v>0</v>
      </c>
      <c r="I136" s="39" t="s">
        <v>24</v>
      </c>
      <c r="K136" s="32"/>
      <c r="L136" s="30"/>
      <c r="M136" s="30"/>
      <c r="N136" s="37" t="s">
        <v>124</v>
      </c>
      <c r="O136" s="38"/>
      <c r="P136" s="30"/>
      <c r="Q136" s="58">
        <f>O136*0.75</f>
        <v>0</v>
      </c>
      <c r="R136" s="39" t="s">
        <v>24</v>
      </c>
    </row>
    <row r="137" spans="2:18">
      <c r="B137" s="32"/>
      <c r="C137" s="30"/>
      <c r="D137" s="30"/>
      <c r="E137" s="37"/>
      <c r="F137" s="30"/>
      <c r="G137" s="30"/>
      <c r="H137" s="30"/>
      <c r="I137" s="39"/>
      <c r="K137" s="32"/>
      <c r="L137" s="30"/>
      <c r="M137" s="30"/>
      <c r="N137" s="37"/>
      <c r="O137" s="30"/>
      <c r="P137" s="30"/>
      <c r="Q137" s="30"/>
      <c r="R137" s="39"/>
    </row>
    <row r="138" spans="2:18" ht="15.75" thickBot="1">
      <c r="B138" s="32" t="s">
        <v>181</v>
      </c>
      <c r="C138" s="30"/>
      <c r="D138" s="30"/>
      <c r="E138" s="30"/>
      <c r="F138" s="30"/>
      <c r="G138" s="30"/>
      <c r="H138" s="41"/>
      <c r="I138" s="31"/>
      <c r="K138" s="32" t="s">
        <v>182</v>
      </c>
      <c r="L138" s="30"/>
      <c r="M138" s="30"/>
      <c r="N138" s="30"/>
      <c r="O138" s="30"/>
      <c r="P138" s="30"/>
      <c r="Q138" s="41"/>
      <c r="R138" s="31"/>
    </row>
    <row r="139" spans="2:18" ht="15.75" thickBot="1">
      <c r="B139" s="32"/>
      <c r="C139" s="30"/>
      <c r="D139" s="30"/>
      <c r="E139" s="37" t="s">
        <v>125</v>
      </c>
      <c r="F139" s="38"/>
      <c r="G139" s="30"/>
      <c r="H139" s="58">
        <f>F139*0.5</f>
        <v>0</v>
      </c>
      <c r="I139" s="39" t="s">
        <v>24</v>
      </c>
      <c r="K139" s="32"/>
      <c r="L139" s="30"/>
      <c r="M139" s="30"/>
      <c r="N139" s="37" t="s">
        <v>125</v>
      </c>
      <c r="O139" s="38"/>
      <c r="P139" s="30"/>
      <c r="Q139" s="58">
        <f>O139*0.5</f>
        <v>0</v>
      </c>
      <c r="R139" s="39" t="s">
        <v>24</v>
      </c>
    </row>
    <row r="140" spans="2:18">
      <c r="B140" s="32"/>
      <c r="C140" s="30"/>
      <c r="D140" s="30"/>
      <c r="E140" s="37"/>
      <c r="F140" s="30"/>
      <c r="G140" s="30"/>
      <c r="H140" s="30"/>
      <c r="I140" s="39"/>
      <c r="K140" s="32"/>
      <c r="L140" s="30"/>
      <c r="M140" s="30"/>
      <c r="N140" s="37"/>
      <c r="O140" s="30"/>
      <c r="P140" s="30"/>
      <c r="Q140" s="30"/>
      <c r="R140" s="39"/>
    </row>
    <row r="141" spans="2:18" ht="15.75" thickBot="1">
      <c r="B141" s="32" t="s">
        <v>126</v>
      </c>
      <c r="C141" s="30"/>
      <c r="D141" s="30"/>
      <c r="E141" s="30"/>
      <c r="F141" s="30"/>
      <c r="G141" s="30"/>
      <c r="H141" s="41"/>
      <c r="I141" s="31"/>
      <c r="K141" s="32" t="s">
        <v>126</v>
      </c>
      <c r="L141" s="30"/>
      <c r="M141" s="30"/>
      <c r="N141" s="30"/>
      <c r="O141" s="30"/>
      <c r="P141" s="30"/>
      <c r="Q141" s="41"/>
      <c r="R141" s="31"/>
    </row>
    <row r="142" spans="2:18" ht="15.75" thickBot="1">
      <c r="B142" s="32"/>
      <c r="C142" s="30"/>
      <c r="D142" s="30"/>
      <c r="E142" s="37" t="s">
        <v>127</v>
      </c>
      <c r="F142" s="38"/>
      <c r="G142" s="30"/>
      <c r="H142" s="58">
        <f>F142*0.25</f>
        <v>0</v>
      </c>
      <c r="I142" s="39" t="s">
        <v>24</v>
      </c>
      <c r="K142" s="32"/>
      <c r="L142" s="30"/>
      <c r="M142" s="30"/>
      <c r="N142" s="37" t="s">
        <v>127</v>
      </c>
      <c r="O142" s="38"/>
      <c r="P142" s="30"/>
      <c r="Q142" s="58">
        <f>O142*0.25</f>
        <v>0</v>
      </c>
      <c r="R142" s="39" t="s">
        <v>24</v>
      </c>
    </row>
    <row r="143" spans="2:18">
      <c r="B143" s="32"/>
      <c r="C143" s="30"/>
      <c r="D143" s="30"/>
      <c r="E143" s="37"/>
      <c r="F143" s="30"/>
      <c r="G143" s="30"/>
      <c r="H143" s="30"/>
      <c r="I143" s="39"/>
      <c r="K143" s="32"/>
      <c r="L143" s="30"/>
      <c r="M143" s="30"/>
      <c r="N143" s="37"/>
      <c r="O143" s="30"/>
      <c r="P143" s="30"/>
      <c r="Q143" s="30"/>
      <c r="R143" s="39"/>
    </row>
    <row r="144" spans="2:18">
      <c r="B144" s="75" t="s">
        <v>138</v>
      </c>
      <c r="C144" s="76"/>
      <c r="D144" s="76"/>
      <c r="E144" s="76"/>
      <c r="F144" s="76"/>
      <c r="G144" s="76"/>
      <c r="H144" s="76"/>
      <c r="I144" s="77"/>
      <c r="K144" s="75" t="s">
        <v>139</v>
      </c>
      <c r="L144" s="76"/>
      <c r="M144" s="76"/>
      <c r="N144" s="76"/>
      <c r="O144" s="76"/>
      <c r="P144" s="76"/>
      <c r="Q144" s="76"/>
      <c r="R144" s="77"/>
    </row>
    <row r="145" spans="2:18" ht="15.75" thickBot="1">
      <c r="B145" s="32" t="s">
        <v>128</v>
      </c>
      <c r="C145" s="30"/>
      <c r="D145" s="30"/>
      <c r="E145" s="30"/>
      <c r="F145" s="30"/>
      <c r="G145" s="30"/>
      <c r="H145" s="41"/>
      <c r="I145" s="31"/>
      <c r="K145" s="32" t="s">
        <v>128</v>
      </c>
      <c r="L145" s="30"/>
      <c r="M145" s="30"/>
      <c r="N145" s="30"/>
      <c r="O145" s="30"/>
      <c r="P145" s="30"/>
      <c r="Q145" s="41"/>
      <c r="R145" s="31"/>
    </row>
    <row r="146" spans="2:18" ht="15.75" thickBot="1">
      <c r="B146" s="32"/>
      <c r="C146" s="30"/>
      <c r="D146" s="30"/>
      <c r="E146" s="37" t="s">
        <v>141</v>
      </c>
      <c r="F146" s="38"/>
      <c r="G146" s="30"/>
      <c r="H146" s="58">
        <f>F146*0.5</f>
        <v>0</v>
      </c>
      <c r="I146" s="39" t="s">
        <v>24</v>
      </c>
      <c r="K146" s="32"/>
      <c r="L146" s="30"/>
      <c r="M146" s="30"/>
      <c r="N146" s="37" t="s">
        <v>141</v>
      </c>
      <c r="O146" s="38"/>
      <c r="P146" s="30"/>
      <c r="Q146" s="58">
        <f>O146*0.5</f>
        <v>0</v>
      </c>
      <c r="R146" s="39" t="s">
        <v>24</v>
      </c>
    </row>
    <row r="147" spans="2:18">
      <c r="B147" s="32"/>
      <c r="C147" s="30"/>
      <c r="D147" s="30"/>
      <c r="E147" s="37"/>
      <c r="F147" s="30"/>
      <c r="G147" s="30"/>
      <c r="H147" s="30"/>
      <c r="I147" s="39"/>
      <c r="K147" s="32"/>
      <c r="L147" s="30"/>
      <c r="M147" s="30"/>
      <c r="N147" s="37"/>
      <c r="O147" s="30"/>
      <c r="P147" s="30"/>
      <c r="Q147" s="30"/>
      <c r="R147" s="39"/>
    </row>
    <row r="148" spans="2:18">
      <c r="B148" s="75" t="s">
        <v>129</v>
      </c>
      <c r="C148" s="76"/>
      <c r="D148" s="76"/>
      <c r="E148" s="76"/>
      <c r="F148" s="76"/>
      <c r="G148" s="76"/>
      <c r="H148" s="76"/>
      <c r="I148" s="77"/>
      <c r="K148" s="75" t="s">
        <v>129</v>
      </c>
      <c r="L148" s="76"/>
      <c r="M148" s="76"/>
      <c r="N148" s="76"/>
      <c r="O148" s="76"/>
      <c r="P148" s="76"/>
      <c r="Q148" s="76"/>
      <c r="R148" s="77"/>
    </row>
    <row r="149" spans="2:18" ht="15.75" thickBot="1">
      <c r="B149" s="32" t="s">
        <v>130</v>
      </c>
      <c r="C149" s="30"/>
      <c r="D149" s="30"/>
      <c r="E149" s="30"/>
      <c r="F149" s="30"/>
      <c r="G149" s="30"/>
      <c r="H149" s="41"/>
      <c r="I149" s="31"/>
      <c r="K149" s="32" t="s">
        <v>130</v>
      </c>
      <c r="L149" s="30"/>
      <c r="M149" s="30"/>
      <c r="N149" s="30"/>
      <c r="O149" s="30"/>
      <c r="P149" s="30"/>
      <c r="Q149" s="41"/>
      <c r="R149" s="31"/>
    </row>
    <row r="150" spans="2:18" ht="15.75" thickBot="1">
      <c r="B150" s="32"/>
      <c r="C150" s="30"/>
      <c r="D150" s="30"/>
      <c r="E150" s="37" t="s">
        <v>131</v>
      </c>
      <c r="F150" s="38"/>
      <c r="G150" s="30"/>
      <c r="H150" s="58">
        <f>F150</f>
        <v>0</v>
      </c>
      <c r="I150" s="39" t="s">
        <v>24</v>
      </c>
      <c r="K150" s="32"/>
      <c r="L150" s="30"/>
      <c r="M150" s="30"/>
      <c r="N150" s="37" t="s">
        <v>131</v>
      </c>
      <c r="O150" s="38"/>
      <c r="P150" s="30"/>
      <c r="Q150" s="58">
        <f>O150</f>
        <v>0</v>
      </c>
      <c r="R150" s="39" t="s">
        <v>24</v>
      </c>
    </row>
    <row r="151" spans="2:18">
      <c r="B151" s="32"/>
      <c r="C151" s="30"/>
      <c r="D151" s="30"/>
      <c r="E151" s="37"/>
      <c r="F151" s="30"/>
      <c r="G151" s="30"/>
      <c r="H151" s="30"/>
      <c r="I151" s="39"/>
      <c r="K151" s="32"/>
      <c r="L151" s="30"/>
      <c r="M151" s="30"/>
      <c r="N151" s="37"/>
      <c r="O151" s="30"/>
      <c r="P151" s="30"/>
      <c r="Q151" s="30"/>
      <c r="R151" s="39"/>
    </row>
    <row r="152" spans="2:18" ht="15.75" thickBot="1">
      <c r="B152" s="32" t="s">
        <v>168</v>
      </c>
      <c r="C152" s="30"/>
      <c r="D152" s="30"/>
      <c r="E152" s="30"/>
      <c r="F152" s="30"/>
      <c r="G152" s="30"/>
      <c r="H152" s="41"/>
      <c r="I152" s="31"/>
      <c r="K152" s="32" t="s">
        <v>132</v>
      </c>
      <c r="L152" s="30"/>
      <c r="M152" s="30"/>
      <c r="N152" s="30"/>
      <c r="O152" s="30"/>
      <c r="P152" s="30"/>
      <c r="Q152" s="41"/>
      <c r="R152" s="31"/>
    </row>
    <row r="153" spans="2:18" ht="15.75" thickBot="1">
      <c r="B153" s="32"/>
      <c r="C153" s="30"/>
      <c r="D153" s="30"/>
      <c r="E153" s="37" t="s">
        <v>133</v>
      </c>
      <c r="F153" s="38"/>
      <c r="G153" s="30"/>
      <c r="H153" s="58">
        <f>F153*0.5</f>
        <v>0</v>
      </c>
      <c r="I153" s="39" t="s">
        <v>24</v>
      </c>
      <c r="K153" s="32"/>
      <c r="L153" s="30"/>
      <c r="M153" s="30"/>
      <c r="N153" s="37" t="s">
        <v>133</v>
      </c>
      <c r="O153" s="38"/>
      <c r="P153" s="30"/>
      <c r="Q153" s="58">
        <f>O153*0.5</f>
        <v>0</v>
      </c>
      <c r="R153" s="39" t="s">
        <v>24</v>
      </c>
    </row>
    <row r="154" spans="2:18">
      <c r="B154" s="32"/>
      <c r="C154" s="30"/>
      <c r="D154" s="30"/>
      <c r="E154" s="37"/>
      <c r="F154" s="30"/>
      <c r="G154" s="30"/>
      <c r="H154" s="30"/>
      <c r="I154" s="39"/>
      <c r="K154" s="32"/>
      <c r="L154" s="30"/>
      <c r="M154" s="30"/>
      <c r="N154" s="37"/>
      <c r="O154" s="30"/>
      <c r="P154" s="30"/>
      <c r="Q154" s="30"/>
      <c r="R154" s="39"/>
    </row>
    <row r="155" spans="2:18">
      <c r="B155" s="75" t="s">
        <v>134</v>
      </c>
      <c r="C155" s="76"/>
      <c r="D155" s="76"/>
      <c r="E155" s="76"/>
      <c r="F155" s="76"/>
      <c r="G155" s="76"/>
      <c r="H155" s="76"/>
      <c r="I155" s="77"/>
      <c r="K155" s="75" t="s">
        <v>134</v>
      </c>
      <c r="L155" s="76"/>
      <c r="M155" s="76"/>
      <c r="N155" s="76"/>
      <c r="O155" s="76"/>
      <c r="P155" s="76"/>
      <c r="Q155" s="76"/>
      <c r="R155" s="77"/>
    </row>
    <row r="156" spans="2:18" ht="15.75" thickBot="1">
      <c r="B156" s="32" t="s">
        <v>28</v>
      </c>
      <c r="C156" s="30"/>
      <c r="D156" s="30"/>
      <c r="E156" s="30"/>
      <c r="F156" s="30"/>
      <c r="G156" s="30"/>
      <c r="H156" s="41"/>
      <c r="I156" s="31"/>
      <c r="K156" s="32" t="s">
        <v>28</v>
      </c>
      <c r="L156" s="30"/>
      <c r="M156" s="30"/>
      <c r="N156" s="30"/>
      <c r="O156" s="30"/>
      <c r="P156" s="30"/>
      <c r="Q156" s="41"/>
      <c r="R156" s="31"/>
    </row>
    <row r="157" spans="2:18" ht="15.75" thickBot="1">
      <c r="B157" s="32"/>
      <c r="C157" s="30"/>
      <c r="D157" s="30"/>
      <c r="E157" s="37" t="s">
        <v>34</v>
      </c>
      <c r="F157" s="38"/>
      <c r="G157" s="30"/>
      <c r="H157" s="58">
        <f>F157*2</f>
        <v>0</v>
      </c>
      <c r="I157" s="39" t="s">
        <v>24</v>
      </c>
      <c r="K157" s="32"/>
      <c r="L157" s="30"/>
      <c r="M157" s="30"/>
      <c r="N157" s="37" t="s">
        <v>34</v>
      </c>
      <c r="O157" s="38"/>
      <c r="P157" s="30"/>
      <c r="Q157" s="58">
        <f>O157*2</f>
        <v>0</v>
      </c>
      <c r="R157" s="39" t="s">
        <v>24</v>
      </c>
    </row>
    <row r="158" spans="2:18">
      <c r="B158" s="32"/>
      <c r="C158" s="30"/>
      <c r="D158" s="30"/>
      <c r="E158" s="37"/>
      <c r="F158" s="30"/>
      <c r="G158" s="30"/>
      <c r="H158" s="30"/>
      <c r="I158" s="39"/>
      <c r="K158" s="32"/>
      <c r="L158" s="30"/>
      <c r="M158" s="30"/>
      <c r="N158" s="37"/>
      <c r="O158" s="30"/>
      <c r="P158" s="30"/>
      <c r="Q158" s="30"/>
      <c r="R158" s="39"/>
    </row>
    <row r="159" spans="2:18">
      <c r="B159" s="75" t="s">
        <v>135</v>
      </c>
      <c r="C159" s="76"/>
      <c r="D159" s="76"/>
      <c r="E159" s="76"/>
      <c r="F159" s="76"/>
      <c r="G159" s="76"/>
      <c r="H159" s="76"/>
      <c r="I159" s="77"/>
      <c r="K159" s="75" t="s">
        <v>135</v>
      </c>
      <c r="L159" s="76"/>
      <c r="M159" s="76"/>
      <c r="N159" s="76"/>
      <c r="O159" s="76"/>
      <c r="P159" s="76"/>
      <c r="Q159" s="76"/>
      <c r="R159" s="77"/>
    </row>
    <row r="160" spans="2:18" ht="15.75" thickBot="1">
      <c r="B160" s="97" t="s">
        <v>198</v>
      </c>
      <c r="C160" s="98"/>
      <c r="D160" s="98"/>
      <c r="E160" s="98"/>
      <c r="F160" s="98"/>
      <c r="G160" s="98"/>
      <c r="H160" s="98"/>
      <c r="I160" s="99"/>
      <c r="K160" s="97" t="s">
        <v>198</v>
      </c>
      <c r="L160" s="98"/>
      <c r="M160" s="98"/>
      <c r="N160" s="98"/>
      <c r="O160" s="98"/>
      <c r="P160" s="98"/>
      <c r="Q160" s="98"/>
      <c r="R160" s="99"/>
    </row>
    <row r="161" spans="2:18" ht="15.75" thickBot="1">
      <c r="B161" s="32"/>
      <c r="C161" s="30"/>
      <c r="D161" s="30"/>
      <c r="E161" s="37" t="s">
        <v>151</v>
      </c>
      <c r="F161" s="38"/>
      <c r="G161" s="30"/>
      <c r="H161" s="58">
        <f>F161*1.5</f>
        <v>0</v>
      </c>
      <c r="I161" s="39" t="s">
        <v>24</v>
      </c>
      <c r="K161" s="32"/>
      <c r="L161" s="30"/>
      <c r="M161" s="30"/>
      <c r="N161" s="37" t="s">
        <v>151</v>
      </c>
      <c r="O161" s="38"/>
      <c r="P161" s="30"/>
      <c r="Q161" s="58">
        <f>O161*1.5</f>
        <v>0</v>
      </c>
      <c r="R161" s="39" t="s">
        <v>24</v>
      </c>
    </row>
    <row r="162" spans="2:18">
      <c r="B162" s="32"/>
      <c r="C162" s="30"/>
      <c r="D162" s="30"/>
      <c r="E162" s="37"/>
      <c r="F162" s="30"/>
      <c r="G162" s="30"/>
      <c r="H162" s="30"/>
      <c r="I162" s="39"/>
      <c r="K162" s="32"/>
      <c r="L162" s="30"/>
      <c r="M162" s="30"/>
      <c r="N162" s="37"/>
      <c r="O162" s="30"/>
      <c r="P162" s="30"/>
      <c r="Q162" s="30"/>
      <c r="R162" s="39"/>
    </row>
    <row r="163" spans="2:18" ht="15.75" thickBot="1">
      <c r="B163" s="32"/>
      <c r="C163" s="30"/>
      <c r="D163" s="30"/>
      <c r="E163" s="37"/>
      <c r="F163" s="30"/>
      <c r="G163" s="30"/>
      <c r="H163" s="30"/>
      <c r="I163" s="39"/>
      <c r="K163" s="97" t="s">
        <v>145</v>
      </c>
      <c r="L163" s="98"/>
      <c r="M163" s="98"/>
      <c r="N163" s="98"/>
      <c r="O163" s="98"/>
      <c r="P163" s="98"/>
      <c r="Q163" s="98"/>
      <c r="R163" s="99"/>
    </row>
    <row r="164" spans="2:18" ht="15.75" thickBot="1">
      <c r="B164" s="32"/>
      <c r="C164" s="30"/>
      <c r="D164" s="30"/>
      <c r="E164" s="37"/>
      <c r="F164" s="30"/>
      <c r="G164" s="30"/>
      <c r="H164" s="30"/>
      <c r="I164" s="39"/>
      <c r="K164" s="32"/>
      <c r="L164" s="30"/>
      <c r="M164" s="30"/>
      <c r="N164" s="37" t="s">
        <v>150</v>
      </c>
      <c r="O164" s="38"/>
      <c r="P164" s="30"/>
      <c r="Q164" s="58">
        <f>O164</f>
        <v>0</v>
      </c>
      <c r="R164" s="39" t="s">
        <v>24</v>
      </c>
    </row>
    <row r="165" spans="2:18">
      <c r="B165" s="32"/>
      <c r="C165" s="30"/>
      <c r="D165" s="30"/>
      <c r="E165" s="37"/>
      <c r="F165" s="30"/>
      <c r="G165" s="30"/>
      <c r="H165" s="30"/>
      <c r="I165" s="39"/>
      <c r="K165" s="32"/>
      <c r="L165" s="30"/>
      <c r="M165" s="30"/>
      <c r="N165" s="37"/>
      <c r="O165" s="30"/>
      <c r="P165" s="30"/>
      <c r="Q165" s="30"/>
      <c r="R165" s="39"/>
    </row>
    <row r="166" spans="2:18" ht="15.75" thickBot="1">
      <c r="B166" s="32"/>
      <c r="C166" s="30"/>
      <c r="D166" s="30"/>
      <c r="E166" s="37"/>
      <c r="F166" s="30"/>
      <c r="G166" s="30"/>
      <c r="H166" s="30"/>
      <c r="I166" s="39"/>
      <c r="K166" s="97" t="s">
        <v>140</v>
      </c>
      <c r="L166" s="98"/>
      <c r="M166" s="98"/>
      <c r="N166" s="98"/>
      <c r="O166" s="98"/>
      <c r="P166" s="98"/>
      <c r="Q166" s="98"/>
      <c r="R166" s="99"/>
    </row>
    <row r="167" spans="2:18" ht="15.75" thickBot="1">
      <c r="B167" s="32"/>
      <c r="C167" s="30"/>
      <c r="D167" s="30"/>
      <c r="E167" s="37"/>
      <c r="F167" s="30"/>
      <c r="G167" s="30"/>
      <c r="H167" s="30"/>
      <c r="I167" s="39"/>
      <c r="K167" s="32"/>
      <c r="L167" s="30"/>
      <c r="M167" s="30"/>
      <c r="N167" s="37" t="s">
        <v>149</v>
      </c>
      <c r="O167" s="38"/>
      <c r="P167" s="30"/>
      <c r="Q167" s="58">
        <f>O167*0.5</f>
        <v>0</v>
      </c>
      <c r="R167" s="39" t="s">
        <v>24</v>
      </c>
    </row>
    <row r="168" spans="2:18">
      <c r="B168" s="32"/>
      <c r="C168" s="30"/>
      <c r="D168" s="30"/>
      <c r="E168" s="37"/>
      <c r="F168" s="30"/>
      <c r="G168" s="30"/>
      <c r="H168" s="30"/>
      <c r="I168" s="39"/>
      <c r="K168" s="32"/>
      <c r="L168" s="30"/>
      <c r="M168" s="30"/>
      <c r="N168" s="37"/>
      <c r="O168" s="30"/>
      <c r="P168" s="30"/>
      <c r="Q168" s="30"/>
      <c r="R168" s="39"/>
    </row>
    <row r="169" spans="2:18">
      <c r="B169" s="75" t="s">
        <v>136</v>
      </c>
      <c r="C169" s="76"/>
      <c r="D169" s="76"/>
      <c r="E169" s="76"/>
      <c r="F169" s="76"/>
      <c r="G169" s="76"/>
      <c r="H169" s="76"/>
      <c r="I169" s="77"/>
      <c r="K169" s="75" t="s">
        <v>136</v>
      </c>
      <c r="L169" s="76"/>
      <c r="M169" s="76"/>
      <c r="N169" s="76"/>
      <c r="O169" s="76"/>
      <c r="P169" s="76"/>
      <c r="Q169" s="76"/>
      <c r="R169" s="77"/>
    </row>
    <row r="170" spans="2:18" ht="15.75" thickBot="1">
      <c r="B170" s="97" t="s">
        <v>137</v>
      </c>
      <c r="C170" s="98"/>
      <c r="D170" s="98"/>
      <c r="E170" s="98"/>
      <c r="F170" s="98"/>
      <c r="G170" s="98"/>
      <c r="H170" s="98"/>
      <c r="I170" s="99"/>
      <c r="K170" s="97" t="s">
        <v>137</v>
      </c>
      <c r="L170" s="98"/>
      <c r="M170" s="98"/>
      <c r="N170" s="98"/>
      <c r="O170" s="98"/>
      <c r="P170" s="98"/>
      <c r="Q170" s="98"/>
      <c r="R170" s="99"/>
    </row>
    <row r="171" spans="2:18" ht="15.75" thickBot="1">
      <c r="B171" s="32"/>
      <c r="C171" s="30"/>
      <c r="D171" s="30"/>
      <c r="E171" s="37" t="s">
        <v>148</v>
      </c>
      <c r="F171" s="38"/>
      <c r="G171" s="30"/>
      <c r="H171" s="58">
        <f>F171*4</f>
        <v>0</v>
      </c>
      <c r="I171" s="39" t="s">
        <v>24</v>
      </c>
      <c r="K171" s="32"/>
      <c r="L171" s="30"/>
      <c r="M171" s="30"/>
      <c r="N171" s="37" t="s">
        <v>148</v>
      </c>
      <c r="O171" s="38"/>
      <c r="P171" s="30"/>
      <c r="Q171" s="58">
        <f>O171*4</f>
        <v>0</v>
      </c>
      <c r="R171" s="39" t="s">
        <v>24</v>
      </c>
    </row>
    <row r="172" spans="2:18">
      <c r="B172" s="32"/>
      <c r="C172" s="30"/>
      <c r="D172" s="30"/>
      <c r="E172" s="30"/>
      <c r="F172" s="30"/>
      <c r="G172" s="30"/>
      <c r="H172" s="30"/>
      <c r="I172" s="31"/>
      <c r="K172" s="32"/>
      <c r="L172" s="30"/>
      <c r="M172" s="30"/>
      <c r="N172" s="30"/>
      <c r="O172" s="30"/>
      <c r="P172" s="30"/>
      <c r="Q172" s="30"/>
      <c r="R172" s="31"/>
    </row>
    <row r="173" spans="2:18" ht="15.75" thickBot="1">
      <c r="B173" s="54"/>
      <c r="C173" s="55"/>
      <c r="D173" s="55"/>
      <c r="E173" s="55"/>
      <c r="F173" s="55"/>
      <c r="G173" s="56" t="s">
        <v>25</v>
      </c>
      <c r="H173" s="60">
        <f>SUM(H17:H171)</f>
        <v>0</v>
      </c>
      <c r="I173" s="57" t="s">
        <v>24</v>
      </c>
      <c r="K173" s="54"/>
      <c r="L173" s="55"/>
      <c r="M173" s="55"/>
      <c r="N173" s="55"/>
      <c r="O173" s="55"/>
      <c r="P173" s="56" t="s">
        <v>25</v>
      </c>
      <c r="Q173" s="60">
        <f>SUM(Q17:Q171)</f>
        <v>0</v>
      </c>
      <c r="R173" s="57" t="s">
        <v>24</v>
      </c>
    </row>
    <row r="174" spans="2:18" ht="15.75" thickTop="1"/>
  </sheetData>
  <sheetProtection sheet="1" objects="1" scenarios="1"/>
  <mergeCells count="52">
    <mergeCell ref="K166:R166"/>
    <mergeCell ref="B169:I169"/>
    <mergeCell ref="K169:R169"/>
    <mergeCell ref="B170:I170"/>
    <mergeCell ref="K170:R170"/>
    <mergeCell ref="B159:I159"/>
    <mergeCell ref="K159:R159"/>
    <mergeCell ref="B160:I160"/>
    <mergeCell ref="K160:R160"/>
    <mergeCell ref="K163:R163"/>
    <mergeCell ref="B144:I144"/>
    <mergeCell ref="K144:R144"/>
    <mergeCell ref="B148:I148"/>
    <mergeCell ref="B155:I155"/>
    <mergeCell ref="K155:R155"/>
    <mergeCell ref="K148:R148"/>
    <mergeCell ref="B131:E131"/>
    <mergeCell ref="K131:N131"/>
    <mergeCell ref="B133:I133"/>
    <mergeCell ref="K133:R133"/>
    <mergeCell ref="B134:I134"/>
    <mergeCell ref="K134:R134"/>
    <mergeCell ref="B112:I112"/>
    <mergeCell ref="K112:R112"/>
    <mergeCell ref="B25:E25"/>
    <mergeCell ref="K25:N25"/>
    <mergeCell ref="B28:I28"/>
    <mergeCell ref="K28:R28"/>
    <mergeCell ref="B31:I31"/>
    <mergeCell ref="K31:R31"/>
    <mergeCell ref="B2:I2"/>
    <mergeCell ref="K2:R2"/>
    <mergeCell ref="B4:I4"/>
    <mergeCell ref="K4:R4"/>
    <mergeCell ref="B9:I9"/>
    <mergeCell ref="K9:R9"/>
    <mergeCell ref="B119:F119"/>
    <mergeCell ref="K119:O119"/>
    <mergeCell ref="B122:E122"/>
    <mergeCell ref="K122:N122"/>
    <mergeCell ref="B6:I6"/>
    <mergeCell ref="K6:R6"/>
    <mergeCell ref="B10:I10"/>
    <mergeCell ref="K10:R10"/>
    <mergeCell ref="B19:I19"/>
    <mergeCell ref="K19:R19"/>
    <mergeCell ref="B22:I22"/>
    <mergeCell ref="K22:R22"/>
    <mergeCell ref="K14:R14"/>
    <mergeCell ref="B14:I14"/>
    <mergeCell ref="K12:R12"/>
    <mergeCell ref="B12: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Méritos investig (investig 1)</vt:lpstr>
      <vt:lpstr>Baremo (investig 1)</vt:lpstr>
      <vt:lpstr>Meritos investig (investig 2)</vt:lpstr>
      <vt:lpstr>Baremo (investig 2)</vt:lpstr>
      <vt:lpstr>Mértitos investig (IP)</vt:lpstr>
      <vt:lpstr>Baremo (IP)</vt:lpstr>
      <vt:lpstr>Méritos de investigac (GRUPO)</vt:lpstr>
      <vt:lpstr>Baremo (GRUPO)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2016-11-28T10:01:58Z</dcterms:modified>
</cp:coreProperties>
</file>